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631" activeTab="0"/>
  </bookViews>
  <sheets>
    <sheet name="RG65" sheetId="1" r:id="rId1"/>
    <sheet name="Feuil2" sheetId="2" r:id="rId2"/>
    <sheet name="Feuil3" sheetId="3" r:id="rId3"/>
  </sheets>
  <definedNames>
    <definedName name="_xlnm.Print_Area" localSheetId="0">'RG65'!$A$10:$W$20</definedName>
  </definedNames>
  <calcPr fullCalcOnLoad="1"/>
</workbook>
</file>

<file path=xl/sharedStrings.xml><?xml version="1.0" encoding="utf-8"?>
<sst xmlns="http://schemas.openxmlformats.org/spreadsheetml/2006/main" count="125" uniqueCount="102">
  <si>
    <t>Fréq.1</t>
  </si>
  <si>
    <t>Fréq.2</t>
  </si>
  <si>
    <t>Fréq.3</t>
  </si>
  <si>
    <t>Fréq.4</t>
  </si>
  <si>
    <t>N° voile</t>
  </si>
  <si>
    <t>Licence n°</t>
  </si>
  <si>
    <t>Nom</t>
  </si>
  <si>
    <t>Prénom</t>
  </si>
  <si>
    <t>N°club</t>
  </si>
  <si>
    <t>J/S/F</t>
  </si>
  <si>
    <t>S</t>
  </si>
  <si>
    <t>GREGOIRE</t>
  </si>
  <si>
    <t>LAURENT</t>
  </si>
  <si>
    <t>MENIGAULT</t>
  </si>
  <si>
    <t>s</t>
  </si>
  <si>
    <t>RG 65</t>
  </si>
  <si>
    <t>ROUSSEAU</t>
  </si>
  <si>
    <t>GABIN</t>
  </si>
  <si>
    <t>FEDERATION DE FRANCE DE MODELISME NAVAL</t>
  </si>
  <si>
    <t>COMPTE RENDU DE CONCOURS</t>
  </si>
  <si>
    <t xml:space="preserve">Juge principal </t>
  </si>
  <si>
    <t>Cécile DIDIER</t>
  </si>
  <si>
    <t xml:space="preserve">INTER REGION </t>
  </si>
  <si>
    <t>Centre</t>
  </si>
  <si>
    <r>
      <t xml:space="preserve">DATE DU CONCOURS </t>
    </r>
    <r>
      <rPr>
        <b/>
        <sz val="10"/>
        <rFont val="Arial"/>
        <family val="2"/>
      </rPr>
      <t xml:space="preserve"> </t>
    </r>
  </si>
  <si>
    <t xml:space="preserve">LIEU </t>
  </si>
  <si>
    <t xml:space="preserve">CLUB ORGANISATEUR </t>
  </si>
  <si>
    <t>JUGE PRINCIPAL</t>
  </si>
  <si>
    <t>Points</t>
  </si>
  <si>
    <t>Résultat</t>
  </si>
  <si>
    <t>M 1</t>
  </si>
  <si>
    <t>M 2</t>
  </si>
  <si>
    <t>M 3</t>
  </si>
  <si>
    <t>M 4</t>
  </si>
  <si>
    <t>M 5</t>
  </si>
  <si>
    <t>M 6</t>
  </si>
  <si>
    <t>M 7</t>
  </si>
  <si>
    <t>M 8</t>
  </si>
  <si>
    <t>M 9</t>
  </si>
  <si>
    <t>M 10</t>
  </si>
  <si>
    <t>M 11</t>
  </si>
  <si>
    <t>M 12</t>
  </si>
  <si>
    <t>M 13</t>
  </si>
  <si>
    <t>M 14</t>
  </si>
  <si>
    <t>M 15</t>
  </si>
  <si>
    <t>M 16</t>
  </si>
  <si>
    <t>M 17</t>
  </si>
  <si>
    <t>M 18</t>
  </si>
  <si>
    <t>M 19</t>
  </si>
  <si>
    <t>M 20</t>
  </si>
  <si>
    <t>somme</t>
  </si>
  <si>
    <t>max</t>
  </si>
  <si>
    <t>2ème GV</t>
  </si>
  <si>
    <t>3ème GV</t>
  </si>
  <si>
    <t>4ème GV</t>
  </si>
  <si>
    <t>5éme GV</t>
  </si>
  <si>
    <t>CLASSE</t>
  </si>
  <si>
    <t>N° Voile</t>
  </si>
  <si>
    <t>N° LICENCE</t>
  </si>
  <si>
    <t>NOM</t>
  </si>
  <si>
    <t>PRENOM</t>
  </si>
  <si>
    <t>POINTS</t>
  </si>
  <si>
    <t>N° Club</t>
  </si>
  <si>
    <t>Jean</t>
  </si>
  <si>
    <t>Hugues</t>
  </si>
  <si>
    <t>Sylvain</t>
  </si>
  <si>
    <t>Daniel</t>
  </si>
  <si>
    <t>RG 66</t>
  </si>
  <si>
    <t>Dominique</t>
  </si>
  <si>
    <t>F</t>
  </si>
  <si>
    <t>NOMBRE TOTAL DE MANCHES :</t>
  </si>
  <si>
    <t>NB. TOTAL DE CONCURRENTS :</t>
  </si>
  <si>
    <t xml:space="preserve">Juniors : </t>
  </si>
  <si>
    <t xml:space="preserve">Senior : </t>
  </si>
  <si>
    <t xml:space="preserve">Féminines : </t>
  </si>
  <si>
    <t>NOMBRE TOTAL DE CONCURRENTS ETRANGERS :</t>
  </si>
  <si>
    <t>RESPECT DES REGLES DE SECURITE :       OUI    /    NON</t>
  </si>
  <si>
    <t>CONDITIONS METEOROLOGIQUES :</t>
  </si>
  <si>
    <r>
      <t xml:space="preserve">Bonnes    Moyennes    Mauvaises    Tempêtes </t>
    </r>
    <r>
      <rPr>
        <b/>
        <sz val="8"/>
        <rFont val="Arial"/>
        <family val="2"/>
      </rPr>
      <t xml:space="preserve">   </t>
    </r>
    <r>
      <rPr>
        <sz val="8"/>
        <rFont val="Arial"/>
        <family val="2"/>
      </rPr>
      <t>Autres</t>
    </r>
  </si>
  <si>
    <t xml:space="preserve">OBSERVATIONS :  </t>
  </si>
  <si>
    <t>signature du juge</t>
  </si>
  <si>
    <t>signature du Pt du Club</t>
  </si>
  <si>
    <t>Cadre réservé au commentaires éventuels du Juge ou Président du club organisateur</t>
  </si>
  <si>
    <t>Noms et fontions des autres juges ayant officiés à ce concours :</t>
  </si>
  <si>
    <t>Cadre réservé à la Fédération</t>
  </si>
  <si>
    <t>Date de réception :</t>
  </si>
  <si>
    <t>Anomalies :</t>
  </si>
  <si>
    <t>Transmis à :</t>
  </si>
  <si>
    <t>Pierre Adrien</t>
  </si>
  <si>
    <t>468</t>
  </si>
  <si>
    <t>Bois le Roi</t>
  </si>
  <si>
    <t>MCFA</t>
  </si>
  <si>
    <t>AMETRANO</t>
  </si>
  <si>
    <t>René</t>
  </si>
  <si>
    <t>PLEYNET</t>
  </si>
  <si>
    <t>Franck</t>
  </si>
  <si>
    <t>Robert</t>
  </si>
  <si>
    <t>GRUSON</t>
  </si>
  <si>
    <t>bl</t>
  </si>
  <si>
    <t>Dominique LANOS a géré seul le groupe de F5L (je n'étais pas loin, mais je n'ai pas eu besoin d'intervenir)
Sylvain avait son oridnateur portable et c'est lui quiavait préparé le fichier des loisirs avec les Ratings, c'est donc par son biais que les résultats vont arriver,
Je les officialise.</t>
  </si>
  <si>
    <t>Patrick PLIEU SEVIN
vice président du club</t>
  </si>
  <si>
    <t xml:space="preserve"> 13 voiliers engagés
régates ouvertes à toutes fédérations et aux indépendants
54 % des concurrents ont une licence compétition
départage à la régularité
7 régates</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</si>
</sst>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d\ mmmm\ yyyy"/>
  </numFmts>
  <fonts count="46">
    <font>
      <sz val="11"/>
      <color indexed="8"/>
      <name val="Calibri"/>
      <family val="2"/>
    </font>
    <font>
      <sz val="10"/>
      <name val="Arial"/>
      <family val="0"/>
    </font>
    <font>
      <b/>
      <sz val="11"/>
      <name val="Arial"/>
      <family val="2"/>
    </font>
    <font>
      <sz val="11"/>
      <name val="Arial"/>
      <family val="2"/>
    </font>
    <font>
      <b/>
      <sz val="10"/>
      <name val="Arial"/>
      <family val="2"/>
    </font>
    <font>
      <b/>
      <sz val="14"/>
      <name val="Arial"/>
      <family val="2"/>
    </font>
    <font>
      <b/>
      <u val="double"/>
      <sz val="12"/>
      <name val="Arial"/>
      <family val="2"/>
    </font>
    <font>
      <b/>
      <sz val="12"/>
      <name val="Arial"/>
      <family val="2"/>
    </font>
    <font>
      <sz val="12"/>
      <name val="Arial"/>
      <family val="2"/>
    </font>
    <font>
      <b/>
      <sz val="18"/>
      <name val="Arial"/>
      <family val="2"/>
    </font>
    <font>
      <b/>
      <sz val="8"/>
      <name val="Arial"/>
      <family val="2"/>
    </font>
    <font>
      <sz val="8"/>
      <name val="Arial"/>
      <family val="2"/>
    </font>
    <font>
      <b/>
      <sz val="9"/>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65"/>
        <bgColor indexed="64"/>
      </patternFill>
    </fill>
    <fill>
      <patternFill patternType="solid">
        <fgColor theme="3" tint="0.39998000860214233"/>
        <bgColor indexed="64"/>
      </patternFill>
    </fill>
    <fill>
      <patternFill patternType="solid">
        <fgColor rgb="FFFFFF00"/>
        <bgColor indexed="64"/>
      </patternFill>
    </fill>
    <fill>
      <patternFill patternType="solid">
        <fgColor rgb="FF0070C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top style="thin"/>
      <bottom style="thin"/>
    </border>
    <border>
      <left style="thin"/>
      <right style="thin"/>
      <top style="thin"/>
      <bottom style="thin"/>
    </border>
    <border>
      <left style="thin"/>
      <right style="thin"/>
      <top style="thin"/>
      <bottom/>
    </border>
    <border>
      <left style="thin"/>
      <right style="thin"/>
      <top style="thin"/>
      <bottom style="medium"/>
    </border>
    <border>
      <left style="thin"/>
      <right style="thin"/>
      <top/>
      <bottom/>
    </border>
    <border>
      <left/>
      <right/>
      <top style="thin"/>
      <bottom style="thin"/>
    </border>
    <border>
      <left/>
      <right style="thin"/>
      <top style="thin"/>
      <bottom style="thin"/>
    </border>
    <border>
      <left style="thin"/>
      <right/>
      <top style="thin"/>
      <bottom/>
    </border>
    <border>
      <left/>
      <right/>
      <top style="thin"/>
      <bottom/>
    </border>
    <border>
      <left style="thin"/>
      <right/>
      <top/>
      <bottom style="thin"/>
    </border>
    <border>
      <left/>
      <right/>
      <top/>
      <bottom style="thin"/>
    </border>
    <border>
      <left/>
      <right style="thin"/>
      <top style="thin"/>
      <bottom/>
    </border>
    <border>
      <left style="thin"/>
      <right/>
      <top/>
      <bottom/>
    </border>
    <border>
      <left/>
      <right style="thin"/>
      <top/>
      <bottom style="thin"/>
    </border>
    <border>
      <left/>
      <right style="thin"/>
      <top/>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0" borderId="2" applyNumberFormat="0" applyFill="0" applyAlignment="0" applyProtection="0"/>
    <xf numFmtId="0" fontId="0" fillId="27" borderId="3" applyNumberFormat="0" applyFont="0" applyAlignment="0" applyProtection="0"/>
    <xf numFmtId="0" fontId="34" fillId="28" borderId="1" applyNumberFormat="0" applyAlignment="0" applyProtection="0"/>
    <xf numFmtId="0" fontId="35" fillId="29"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36" fillId="30" borderId="0" applyNumberFormat="0" applyBorder="0" applyAlignment="0" applyProtection="0"/>
    <xf numFmtId="0" fontId="1" fillId="0" borderId="0">
      <alignment/>
      <protection/>
    </xf>
    <xf numFmtId="9" fontId="1" fillId="0" borderId="0" applyFill="0" applyBorder="0" applyAlignment="0" applyProtection="0"/>
    <xf numFmtId="0" fontId="37" fillId="31" borderId="0" applyNumberFormat="0" applyBorder="0" applyAlignment="0" applyProtection="0"/>
    <xf numFmtId="0" fontId="38" fillId="26" borderId="4"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2" borderId="9" applyNumberFormat="0" applyAlignment="0" applyProtection="0"/>
  </cellStyleXfs>
  <cellXfs count="176">
    <xf numFmtId="0" fontId="0" fillId="0" borderId="0" xfId="0" applyAlignment="1">
      <alignment/>
    </xf>
    <xf numFmtId="0" fontId="4" fillId="0" borderId="0" xfId="50" applyFont="1">
      <alignment/>
      <protection/>
    </xf>
    <xf numFmtId="0" fontId="1" fillId="0" borderId="0" xfId="50">
      <alignment/>
      <protection/>
    </xf>
    <xf numFmtId="0" fontId="1" fillId="0" borderId="0" xfId="50" applyAlignment="1">
      <alignment horizontal="center"/>
      <protection/>
    </xf>
    <xf numFmtId="0" fontId="1" fillId="0" borderId="0" xfId="50" applyAlignment="1">
      <alignment vertical="center"/>
      <protection/>
    </xf>
    <xf numFmtId="0" fontId="1" fillId="0" borderId="0" xfId="50" applyFont="1" applyBorder="1" applyAlignment="1">
      <alignment vertical="center"/>
      <protection/>
    </xf>
    <xf numFmtId="0" fontId="1" fillId="0" borderId="0" xfId="50" applyBorder="1" applyAlignment="1">
      <alignment/>
      <protection/>
    </xf>
    <xf numFmtId="0" fontId="1" fillId="0" borderId="0" xfId="50" applyAlignment="1">
      <alignment horizontal="center" vertical="center"/>
      <protection/>
    </xf>
    <xf numFmtId="0" fontId="5" fillId="0" borderId="0" xfId="50" applyFont="1" applyAlignment="1">
      <alignment horizontal="center" vertical="center"/>
      <protection/>
    </xf>
    <xf numFmtId="0" fontId="1" fillId="0" borderId="0" xfId="50" applyFont="1" applyBorder="1" applyAlignment="1">
      <alignment horizontal="center" vertical="center"/>
      <protection/>
    </xf>
    <xf numFmtId="0" fontId="4" fillId="0" borderId="0" xfId="50" applyFont="1" applyAlignment="1">
      <alignment/>
      <protection/>
    </xf>
    <xf numFmtId="0" fontId="1" fillId="0" borderId="0" xfId="50" applyAlignment="1">
      <alignment/>
      <protection/>
    </xf>
    <xf numFmtId="0" fontId="1" fillId="0" borderId="0" xfId="50" applyAlignment="1">
      <alignment horizontal="left" vertical="center"/>
      <protection/>
    </xf>
    <xf numFmtId="0" fontId="6" fillId="0" borderId="0" xfId="50" applyFont="1" applyAlignment="1">
      <alignment horizontal="center" vertical="center"/>
      <protection/>
    </xf>
    <xf numFmtId="0" fontId="7" fillId="0" borderId="0" xfId="50" applyFont="1" applyAlignment="1">
      <alignment horizontal="center" vertical="center"/>
      <protection/>
    </xf>
    <xf numFmtId="0" fontId="8" fillId="0" borderId="0" xfId="50" applyFont="1" applyAlignment="1">
      <alignment horizontal="center" vertical="center"/>
      <protection/>
    </xf>
    <xf numFmtId="0" fontId="1" fillId="0" borderId="10" xfId="50" applyBorder="1" applyAlignment="1">
      <alignment horizontal="left" vertical="center" indent="1"/>
      <protection/>
    </xf>
    <xf numFmtId="0" fontId="1" fillId="0" borderId="0" xfId="50" applyBorder="1" applyAlignment="1">
      <alignment horizontal="left" vertical="center"/>
      <protection/>
    </xf>
    <xf numFmtId="0" fontId="8" fillId="0" borderId="0" xfId="50" applyFont="1" applyBorder="1" applyAlignment="1">
      <alignment horizontal="left" vertical="center"/>
      <protection/>
    </xf>
    <xf numFmtId="0" fontId="8" fillId="0" borderId="0" xfId="50" applyFont="1" applyBorder="1" applyAlignment="1">
      <alignment vertical="center"/>
      <protection/>
    </xf>
    <xf numFmtId="0" fontId="4" fillId="0" borderId="0" xfId="50" applyFont="1" applyAlignment="1">
      <alignment horizontal="right"/>
      <protection/>
    </xf>
    <xf numFmtId="165" fontId="1" fillId="0" borderId="11" xfId="50" applyNumberFormat="1" applyFont="1" applyBorder="1" applyAlignment="1">
      <alignment horizontal="center" vertical="center"/>
      <protection/>
    </xf>
    <xf numFmtId="0" fontId="1" fillId="0" borderId="10" xfId="50" applyBorder="1" applyAlignment="1">
      <alignment horizontal="right" vertical="center"/>
      <protection/>
    </xf>
    <xf numFmtId="0" fontId="1" fillId="0" borderId="11" xfId="50" applyBorder="1" applyAlignment="1">
      <alignment horizontal="left" vertical="center" indent="1"/>
      <protection/>
    </xf>
    <xf numFmtId="14" fontId="1" fillId="0" borderId="0" xfId="50" applyNumberFormat="1" applyBorder="1" applyAlignment="1" applyProtection="1">
      <alignment horizontal="center"/>
      <protection locked="0"/>
    </xf>
    <xf numFmtId="0" fontId="1" fillId="0" borderId="11" xfId="50" applyFont="1" applyBorder="1" applyAlignment="1">
      <alignment horizontal="left" vertical="center" indent="1"/>
      <protection/>
    </xf>
    <xf numFmtId="0" fontId="1" fillId="0" borderId="0" xfId="50" applyBorder="1" applyAlignment="1">
      <alignment horizontal="left" vertical="center" indent="1"/>
      <protection/>
    </xf>
    <xf numFmtId="0" fontId="11" fillId="0" borderId="0" xfId="50" applyFont="1" applyAlignment="1">
      <alignment vertical="center"/>
      <protection/>
    </xf>
    <xf numFmtId="0" fontId="11" fillId="0" borderId="0" xfId="50" applyFont="1" applyBorder="1" applyAlignment="1">
      <alignment vertical="center"/>
      <protection/>
    </xf>
    <xf numFmtId="0" fontId="3" fillId="0" borderId="11" xfId="50" applyFont="1" applyBorder="1" applyAlignment="1">
      <alignment horizontal="center" vertical="center"/>
      <protection/>
    </xf>
    <xf numFmtId="0" fontId="3" fillId="0" borderId="11" xfId="50" applyFont="1" applyBorder="1" applyAlignment="1" applyProtection="1">
      <alignment horizontal="center" vertical="center"/>
      <protection hidden="1"/>
    </xf>
    <xf numFmtId="0" fontId="1" fillId="0" borderId="11" xfId="50" applyNumberFormat="1" applyFont="1" applyBorder="1" applyAlignment="1">
      <alignment horizontal="center" vertical="center"/>
      <protection/>
    </xf>
    <xf numFmtId="49" fontId="1" fillId="0" borderId="11" xfId="50" applyNumberFormat="1" applyFont="1" applyBorder="1" applyAlignment="1">
      <alignment vertical="center"/>
      <protection/>
    </xf>
    <xf numFmtId="49" fontId="1" fillId="0" borderId="11" xfId="50" applyNumberFormat="1" applyFont="1" applyBorder="1" applyAlignment="1">
      <alignment horizontal="center" vertical="center"/>
      <protection/>
    </xf>
    <xf numFmtId="0" fontId="11" fillId="0" borderId="11" xfId="50" applyNumberFormat="1" applyFont="1" applyBorder="1" applyAlignment="1">
      <alignment horizontal="center" vertical="center"/>
      <protection/>
    </xf>
    <xf numFmtId="0" fontId="3" fillId="0" borderId="11" xfId="50" applyNumberFormat="1" applyFont="1" applyBorder="1" applyAlignment="1" applyProtection="1">
      <alignment horizontal="center" vertical="center"/>
      <protection locked="0"/>
    </xf>
    <xf numFmtId="49" fontId="3" fillId="0" borderId="11" xfId="50" applyNumberFormat="1" applyFont="1" applyBorder="1" applyAlignment="1" applyProtection="1">
      <alignment horizontal="center" vertical="center"/>
      <protection locked="0"/>
    </xf>
    <xf numFmtId="0" fontId="3" fillId="0" borderId="11" xfId="50" applyFont="1" applyFill="1" applyBorder="1" applyAlignment="1" applyProtection="1">
      <alignment horizontal="center" vertical="center"/>
      <protection hidden="1"/>
    </xf>
    <xf numFmtId="0" fontId="11" fillId="0" borderId="0" xfId="50" applyFont="1" applyBorder="1" applyAlignment="1">
      <alignment horizontal="center" vertical="center"/>
      <protection/>
    </xf>
    <xf numFmtId="0" fontId="11" fillId="0" borderId="0" xfId="50" applyFont="1" applyAlignment="1">
      <alignment horizontal="center" vertical="center"/>
      <protection/>
    </xf>
    <xf numFmtId="0" fontId="2" fillId="0" borderId="11" xfId="50" applyNumberFormat="1" applyFont="1" applyBorder="1" applyAlignment="1" applyProtection="1">
      <alignment horizontal="center" vertical="center"/>
      <protection locked="0"/>
    </xf>
    <xf numFmtId="49" fontId="2" fillId="0" borderId="11" xfId="50" applyNumberFormat="1" applyFont="1" applyBorder="1" applyAlignment="1" applyProtection="1">
      <alignment horizontal="center" vertical="center"/>
      <protection locked="0"/>
    </xf>
    <xf numFmtId="49" fontId="11" fillId="0" borderId="0" xfId="50" applyNumberFormat="1" applyFont="1" applyBorder="1" applyAlignment="1">
      <alignment vertical="center"/>
      <protection/>
    </xf>
    <xf numFmtId="0" fontId="10" fillId="0" borderId="0" xfId="50" applyFont="1" applyBorder="1" applyAlignment="1">
      <alignment horizontal="left" vertical="center"/>
      <protection/>
    </xf>
    <xf numFmtId="0" fontId="3" fillId="0" borderId="0" xfId="50" applyFont="1" applyFill="1" applyBorder="1" applyAlignment="1" applyProtection="1">
      <alignment horizontal="center" vertical="center"/>
      <protection hidden="1"/>
    </xf>
    <xf numFmtId="49" fontId="11" fillId="0" borderId="11" xfId="50" applyNumberFormat="1" applyFont="1" applyBorder="1" applyAlignment="1">
      <alignment vertical="center"/>
      <protection/>
    </xf>
    <xf numFmtId="49" fontId="11" fillId="0" borderId="11" xfId="50" applyNumberFormat="1" applyFont="1" applyBorder="1" applyAlignment="1">
      <alignment horizontal="center" vertical="center"/>
      <protection/>
    </xf>
    <xf numFmtId="0" fontId="11" fillId="0" borderId="0" xfId="50" applyFont="1" applyBorder="1" applyAlignment="1">
      <alignment vertical="top"/>
      <protection/>
    </xf>
    <xf numFmtId="49" fontId="10" fillId="0" borderId="0" xfId="50" applyNumberFormat="1" applyFont="1" applyBorder="1" applyAlignment="1">
      <alignment vertical="center"/>
      <protection/>
    </xf>
    <xf numFmtId="0" fontId="11" fillId="33" borderId="0" xfId="50" applyFont="1" applyFill="1" applyBorder="1" applyAlignment="1">
      <alignment horizontal="center" vertical="center"/>
      <protection/>
    </xf>
    <xf numFmtId="0" fontId="11" fillId="0" borderId="0" xfId="50" applyFont="1">
      <alignment/>
      <protection/>
    </xf>
    <xf numFmtId="0" fontId="11" fillId="0" borderId="0" xfId="50" applyFont="1" applyBorder="1" applyAlignment="1">
      <alignment/>
      <protection/>
    </xf>
    <xf numFmtId="49" fontId="2" fillId="0" borderId="12" xfId="50" applyNumberFormat="1" applyFont="1" applyBorder="1" applyAlignment="1" applyProtection="1">
      <alignment horizontal="center" vertical="center"/>
      <protection locked="0"/>
    </xf>
    <xf numFmtId="49" fontId="3" fillId="0" borderId="12" xfId="50" applyNumberFormat="1" applyFont="1" applyBorder="1" applyAlignment="1" applyProtection="1">
      <alignment horizontal="center" vertical="center"/>
      <protection locked="0"/>
    </xf>
    <xf numFmtId="0" fontId="3" fillId="0" borderId="12" xfId="50" applyFont="1" applyBorder="1" applyAlignment="1">
      <alignment horizontal="center" vertical="center"/>
      <protection/>
    </xf>
    <xf numFmtId="0" fontId="3" fillId="0" borderId="12" xfId="50" applyFont="1" applyFill="1" applyBorder="1" applyAlignment="1" applyProtection="1">
      <alignment horizontal="center" vertical="center"/>
      <protection hidden="1"/>
    </xf>
    <xf numFmtId="49" fontId="2" fillId="0" borderId="13" xfId="50" applyNumberFormat="1" applyFont="1" applyBorder="1" applyAlignment="1" applyProtection="1">
      <alignment horizontal="center" vertical="center"/>
      <protection locked="0"/>
    </xf>
    <xf numFmtId="49" fontId="3" fillId="0" borderId="13" xfId="50" applyNumberFormat="1" applyFont="1" applyBorder="1" applyAlignment="1" applyProtection="1">
      <alignment horizontal="center" vertical="center"/>
      <protection locked="0"/>
    </xf>
    <xf numFmtId="0" fontId="3" fillId="0" borderId="13" xfId="50" applyFont="1" applyBorder="1" applyAlignment="1">
      <alignment horizontal="center" vertical="center"/>
      <protection/>
    </xf>
    <xf numFmtId="0" fontId="3" fillId="0" borderId="13" xfId="50" applyFont="1" applyFill="1" applyBorder="1" applyAlignment="1" applyProtection="1">
      <alignment horizontal="center" vertical="center"/>
      <protection hidden="1"/>
    </xf>
    <xf numFmtId="0" fontId="3" fillId="0" borderId="14" xfId="50" applyFont="1" applyFill="1" applyBorder="1" applyAlignment="1" applyProtection="1">
      <alignment horizontal="center" vertical="center"/>
      <protection hidden="1"/>
    </xf>
    <xf numFmtId="0" fontId="11" fillId="0" borderId="14" xfId="50" applyFont="1" applyBorder="1">
      <alignment/>
      <protection/>
    </xf>
    <xf numFmtId="0" fontId="10" fillId="0" borderId="0" xfId="50" applyFont="1" applyBorder="1" applyAlignment="1">
      <alignment vertical="center"/>
      <protection/>
    </xf>
    <xf numFmtId="49" fontId="10" fillId="0" borderId="0" xfId="50" applyNumberFormat="1" applyFont="1" applyBorder="1" applyAlignment="1" applyProtection="1">
      <alignment horizontal="center" vertical="center"/>
      <protection locked="0"/>
    </xf>
    <xf numFmtId="49" fontId="11" fillId="0" borderId="0" xfId="50" applyNumberFormat="1" applyFont="1" applyBorder="1" applyAlignment="1" applyProtection="1">
      <alignment horizontal="center" vertical="center"/>
      <protection locked="0"/>
    </xf>
    <xf numFmtId="0" fontId="11" fillId="0" borderId="0" xfId="50" applyFont="1" applyBorder="1">
      <alignment/>
      <protection/>
    </xf>
    <xf numFmtId="49" fontId="11" fillId="0" borderId="0" xfId="50" applyNumberFormat="1" applyFont="1" applyBorder="1" applyAlignment="1" applyProtection="1">
      <alignment horizontal="left" vertical="center"/>
      <protection locked="0"/>
    </xf>
    <xf numFmtId="0" fontId="11" fillId="0" borderId="0" xfId="50" applyFont="1" applyBorder="1" applyAlignment="1" applyProtection="1">
      <alignment horizontal="center" vertical="center"/>
      <protection hidden="1"/>
    </xf>
    <xf numFmtId="0" fontId="11" fillId="0" borderId="0" xfId="50" applyFont="1" applyFill="1" applyBorder="1" applyAlignment="1" applyProtection="1">
      <alignment horizontal="center" vertical="center"/>
      <protection locked="0"/>
    </xf>
    <xf numFmtId="0" fontId="11" fillId="0" borderId="0" xfId="50" applyFont="1" applyFill="1" applyBorder="1" applyAlignment="1" applyProtection="1">
      <alignment horizontal="center" vertical="center"/>
      <protection hidden="1"/>
    </xf>
    <xf numFmtId="0" fontId="1" fillId="0" borderId="0" xfId="50" applyNumberFormat="1" applyBorder="1" applyAlignment="1">
      <alignment vertical="center"/>
      <protection/>
    </xf>
    <xf numFmtId="0" fontId="1" fillId="0" borderId="0" xfId="50" applyBorder="1" applyAlignment="1">
      <alignment vertical="center"/>
      <protection/>
    </xf>
    <xf numFmtId="0" fontId="10" fillId="0" borderId="10" xfId="50" applyNumberFormat="1" applyFont="1" applyBorder="1" applyAlignment="1">
      <alignment horizontal="left" vertical="center"/>
      <protection/>
    </xf>
    <xf numFmtId="0" fontId="10" fillId="0" borderId="15" xfId="50" applyNumberFormat="1" applyFont="1" applyBorder="1" applyAlignment="1">
      <alignment horizontal="left" vertical="center"/>
      <protection/>
    </xf>
    <xf numFmtId="0" fontId="1" fillId="0" borderId="10" xfId="50" applyNumberFormat="1" applyBorder="1" applyAlignment="1">
      <alignment horizontal="center" vertical="center"/>
      <protection/>
    </xf>
    <xf numFmtId="0" fontId="1" fillId="0" borderId="15" xfId="50" applyNumberFormat="1" applyBorder="1" applyAlignment="1">
      <alignment horizontal="center" vertical="center"/>
      <protection/>
    </xf>
    <xf numFmtId="0" fontId="1" fillId="0" borderId="16" xfId="50" applyNumberFormat="1" applyBorder="1" applyAlignment="1">
      <alignment horizontal="center" vertical="center"/>
      <protection/>
    </xf>
    <xf numFmtId="0" fontId="8" fillId="0" borderId="0" xfId="50" applyNumberFormat="1" applyFont="1" applyBorder="1" applyAlignment="1">
      <alignment horizontal="center" vertical="center"/>
      <protection/>
    </xf>
    <xf numFmtId="0" fontId="10" fillId="0" borderId="11" xfId="50" applyNumberFormat="1" applyFont="1" applyBorder="1" applyAlignment="1">
      <alignment horizontal="left" vertical="center"/>
      <protection/>
    </xf>
    <xf numFmtId="0" fontId="10" fillId="0" borderId="16" xfId="50" applyNumberFormat="1" applyFont="1" applyBorder="1" applyAlignment="1">
      <alignment horizontal="left" vertical="center"/>
      <protection/>
    </xf>
    <xf numFmtId="0" fontId="10" fillId="0" borderId="10" xfId="50" applyNumberFormat="1" applyFont="1" applyBorder="1" applyAlignment="1">
      <alignment horizontal="center" vertical="center"/>
      <protection/>
    </xf>
    <xf numFmtId="0" fontId="10" fillId="0" borderId="15" xfId="50" applyNumberFormat="1" applyFont="1" applyBorder="1" applyAlignment="1">
      <alignment horizontal="center" vertical="center"/>
      <protection/>
    </xf>
    <xf numFmtId="0" fontId="10" fillId="0" borderId="16" xfId="50" applyNumberFormat="1" applyFont="1" applyBorder="1" applyAlignment="1">
      <alignment horizontal="center" vertical="center"/>
      <protection/>
    </xf>
    <xf numFmtId="0" fontId="10" fillId="0" borderId="11" xfId="50" applyNumberFormat="1" applyFont="1" applyBorder="1" applyAlignment="1">
      <alignment horizontal="center" vertical="center"/>
      <protection/>
    </xf>
    <xf numFmtId="0" fontId="11" fillId="0" borderId="10" xfId="50" applyNumberFormat="1" applyFont="1" applyBorder="1" applyAlignment="1">
      <alignment horizontal="center" vertical="center"/>
      <protection/>
    </xf>
    <xf numFmtId="0" fontId="11" fillId="0" borderId="16" xfId="50" applyNumberFormat="1" applyFont="1" applyBorder="1" applyAlignment="1">
      <alignment horizontal="center" vertical="center"/>
      <protection/>
    </xf>
    <xf numFmtId="0" fontId="8" fillId="0" borderId="0" xfId="50" applyFont="1" applyBorder="1" applyAlignment="1">
      <alignment horizontal="center" vertical="center"/>
      <protection/>
    </xf>
    <xf numFmtId="0" fontId="10" fillId="0" borderId="17" xfId="50" applyNumberFormat="1" applyFont="1" applyFill="1" applyBorder="1" applyAlignment="1">
      <alignment horizontal="left" vertical="center"/>
      <protection/>
    </xf>
    <xf numFmtId="0" fontId="11" fillId="0" borderId="18" xfId="50" applyFont="1" applyBorder="1">
      <alignment/>
      <protection/>
    </xf>
    <xf numFmtId="0" fontId="10" fillId="0" borderId="18" xfId="50" applyFont="1" applyBorder="1">
      <alignment/>
      <protection/>
    </xf>
    <xf numFmtId="0" fontId="1" fillId="0" borderId="19" xfId="50" applyBorder="1">
      <alignment/>
      <protection/>
    </xf>
    <xf numFmtId="0" fontId="1" fillId="0" borderId="20" xfId="50" applyBorder="1">
      <alignment/>
      <protection/>
    </xf>
    <xf numFmtId="0" fontId="1" fillId="0" borderId="0" xfId="50" applyFont="1" applyAlignment="1">
      <alignment vertical="center"/>
      <protection/>
    </xf>
    <xf numFmtId="0" fontId="1" fillId="0" borderId="0" xfId="50" applyFont="1" applyAlignment="1">
      <alignment horizontal="center" vertical="center"/>
      <protection/>
    </xf>
    <xf numFmtId="0" fontId="12" fillId="0" borderId="0" xfId="50" applyFont="1" applyAlignment="1">
      <alignment horizontal="left" vertical="center"/>
      <protection/>
    </xf>
    <xf numFmtId="49" fontId="4" fillId="0" borderId="0" xfId="50" applyNumberFormat="1" applyFont="1" applyAlignment="1">
      <alignment vertical="center"/>
      <protection/>
    </xf>
    <xf numFmtId="0" fontId="1" fillId="0" borderId="0" xfId="50" applyFont="1" applyAlignment="1">
      <alignment vertical="top"/>
      <protection/>
    </xf>
    <xf numFmtId="0" fontId="12" fillId="0" borderId="0" xfId="50" applyFont="1" applyAlignment="1">
      <alignment vertical="center"/>
      <protection/>
    </xf>
    <xf numFmtId="0" fontId="8" fillId="0" borderId="0" xfId="50" applyFont="1" applyAlignment="1">
      <alignment vertical="center"/>
      <protection/>
    </xf>
    <xf numFmtId="0" fontId="10" fillId="0" borderId="17" xfId="50" applyFont="1" applyBorder="1" applyAlignment="1">
      <alignment vertical="center"/>
      <protection/>
    </xf>
    <xf numFmtId="0" fontId="10" fillId="0" borderId="18" xfId="50" applyFont="1" applyBorder="1" applyAlignment="1">
      <alignment vertical="center"/>
      <protection/>
    </xf>
    <xf numFmtId="0" fontId="8" fillId="0" borderId="18" xfId="50" applyNumberFormat="1" applyFont="1" applyBorder="1" applyAlignment="1">
      <alignment horizontal="center" vertical="center"/>
      <protection/>
    </xf>
    <xf numFmtId="0" fontId="1" fillId="0" borderId="18" xfId="50" applyBorder="1">
      <alignment/>
      <protection/>
    </xf>
    <xf numFmtId="0" fontId="1" fillId="0" borderId="21" xfId="50" applyBorder="1">
      <alignment/>
      <protection/>
    </xf>
    <xf numFmtId="0" fontId="10" fillId="0" borderId="22" xfId="50" applyFont="1" applyBorder="1" applyAlignment="1">
      <alignment vertical="center"/>
      <protection/>
    </xf>
    <xf numFmtId="0" fontId="7" fillId="0" borderId="11" xfId="50" applyFont="1" applyBorder="1" applyAlignment="1">
      <alignment horizontal="center" vertical="center" wrapText="1"/>
      <protection/>
    </xf>
    <xf numFmtId="0" fontId="7" fillId="0" borderId="11" xfId="50" applyFont="1" applyBorder="1" applyAlignment="1">
      <alignment horizontal="center" vertical="center"/>
      <protection/>
    </xf>
    <xf numFmtId="49" fontId="7" fillId="0" borderId="11" xfId="50" applyNumberFormat="1" applyFont="1" applyBorder="1" applyAlignment="1">
      <alignment horizontal="center" vertical="center" wrapText="1"/>
      <protection/>
    </xf>
    <xf numFmtId="0" fontId="7" fillId="0" borderId="11" xfId="50" applyFont="1" applyBorder="1" applyAlignment="1" applyProtection="1">
      <alignment horizontal="center" vertical="center"/>
      <protection/>
    </xf>
    <xf numFmtId="0" fontId="7" fillId="0" borderId="11" xfId="50" applyFont="1" applyBorder="1" applyAlignment="1">
      <alignment horizontal="center" vertical="center" textRotation="90"/>
      <protection/>
    </xf>
    <xf numFmtId="0" fontId="8" fillId="0" borderId="11" xfId="50" applyFont="1" applyBorder="1" applyAlignment="1">
      <alignment horizontal="center" vertical="center"/>
      <protection/>
    </xf>
    <xf numFmtId="0" fontId="8" fillId="0" borderId="0" xfId="50" applyFont="1" applyBorder="1" applyAlignment="1">
      <alignment horizontal="left" vertical="top"/>
      <protection/>
    </xf>
    <xf numFmtId="0" fontId="7" fillId="0" borderId="0" xfId="50" applyFont="1" applyBorder="1" applyAlignment="1">
      <alignment horizontal="center" vertical="center"/>
      <protection/>
    </xf>
    <xf numFmtId="0" fontId="8" fillId="34" borderId="11" xfId="50" applyFont="1" applyFill="1" applyBorder="1" applyAlignment="1">
      <alignment horizontal="center" vertical="center" wrapText="1"/>
      <protection/>
    </xf>
    <xf numFmtId="0" fontId="8" fillId="0" borderId="11" xfId="50" applyFont="1" applyBorder="1" applyAlignment="1">
      <alignment horizontal="center" vertical="center" wrapText="1"/>
      <protection/>
    </xf>
    <xf numFmtId="49" fontId="8" fillId="0" borderId="11" xfId="50" applyNumberFormat="1" applyFont="1" applyBorder="1" applyAlignment="1">
      <alignment horizontal="center" vertical="center" wrapText="1"/>
      <protection/>
    </xf>
    <xf numFmtId="0" fontId="8" fillId="0" borderId="11" xfId="50" applyFont="1" applyBorder="1" applyAlignment="1" applyProtection="1">
      <alignment horizontal="center" vertical="center"/>
      <protection hidden="1"/>
    </xf>
    <xf numFmtId="0" fontId="8" fillId="0" borderId="11" xfId="50" applyFont="1" applyFill="1" applyBorder="1" applyAlignment="1" applyProtection="1">
      <alignment horizontal="center" vertical="center"/>
      <protection locked="0"/>
    </xf>
    <xf numFmtId="0" fontId="8" fillId="0" borderId="11" xfId="50" applyNumberFormat="1" applyFont="1" applyBorder="1" applyAlignment="1">
      <alignment horizontal="center" vertical="center"/>
      <protection/>
    </xf>
    <xf numFmtId="49" fontId="8" fillId="0" borderId="11" xfId="50" applyNumberFormat="1" applyFont="1" applyBorder="1" applyAlignment="1">
      <alignment vertical="center"/>
      <protection/>
    </xf>
    <xf numFmtId="49" fontId="8" fillId="0" borderId="11" xfId="50" applyNumberFormat="1" applyFont="1" applyBorder="1" applyAlignment="1">
      <alignment horizontal="center" vertical="center"/>
      <protection/>
    </xf>
    <xf numFmtId="49" fontId="8" fillId="0" borderId="11" xfId="50" applyNumberFormat="1" applyFont="1" applyBorder="1" applyAlignment="1" applyProtection="1">
      <alignment horizontal="center" vertical="center"/>
      <protection locked="0"/>
    </xf>
    <xf numFmtId="0" fontId="8" fillId="0" borderId="11" xfId="50" applyNumberFormat="1" applyFont="1" applyBorder="1" applyAlignment="1" applyProtection="1">
      <alignment horizontal="center" vertical="center"/>
      <protection locked="0"/>
    </xf>
    <xf numFmtId="0" fontId="8" fillId="0" borderId="11" xfId="50" applyFont="1" applyFill="1" applyBorder="1" applyAlignment="1" applyProtection="1">
      <alignment horizontal="center" vertical="center"/>
      <protection hidden="1"/>
    </xf>
    <xf numFmtId="0" fontId="8" fillId="35" borderId="11" xfId="50" applyFont="1" applyFill="1" applyBorder="1" applyAlignment="1">
      <alignment horizontal="center" vertical="center"/>
      <protection/>
    </xf>
    <xf numFmtId="0" fontId="8" fillId="35" borderId="11" xfId="50" applyNumberFormat="1" applyFont="1" applyFill="1" applyBorder="1" applyAlignment="1" applyProtection="1">
      <alignment horizontal="center" vertical="center"/>
      <protection locked="0"/>
    </xf>
    <xf numFmtId="0" fontId="8" fillId="36" borderId="11" xfId="50" applyFont="1" applyFill="1" applyBorder="1" applyAlignment="1">
      <alignment horizontal="center" vertical="center"/>
      <protection/>
    </xf>
    <xf numFmtId="0" fontId="8" fillId="0" borderId="11" xfId="50" applyFont="1" applyBorder="1" applyAlignment="1" applyProtection="1">
      <alignment horizontal="center" vertical="center"/>
      <protection/>
    </xf>
    <xf numFmtId="0" fontId="1" fillId="0" borderId="19" xfId="50" applyBorder="1" applyAlignment="1">
      <alignment/>
      <protection/>
    </xf>
    <xf numFmtId="0" fontId="1" fillId="0" borderId="20" xfId="50" applyBorder="1" applyAlignment="1">
      <alignment/>
      <protection/>
    </xf>
    <xf numFmtId="0" fontId="1" fillId="0" borderId="23" xfId="50" applyBorder="1" applyAlignment="1">
      <alignment/>
      <protection/>
    </xf>
    <xf numFmtId="49" fontId="1" fillId="0" borderId="0" xfId="50" applyNumberFormat="1" applyFont="1" applyAlignment="1">
      <alignment vertical="top" wrapText="1"/>
      <protection/>
    </xf>
    <xf numFmtId="0" fontId="1" fillId="0" borderId="0" xfId="50" applyAlignment="1">
      <alignment vertical="top"/>
      <protection/>
    </xf>
    <xf numFmtId="0" fontId="1" fillId="0" borderId="0" xfId="50" applyAlignment="1">
      <alignment/>
      <protection/>
    </xf>
    <xf numFmtId="0" fontId="1" fillId="0" borderId="0" xfId="50" applyFont="1" applyAlignment="1">
      <alignment vertical="top" wrapText="1"/>
      <protection/>
    </xf>
    <xf numFmtId="0" fontId="1" fillId="0" borderId="0" xfId="50" applyBorder="1" applyAlignment="1">
      <alignment vertical="center"/>
      <protection/>
    </xf>
    <xf numFmtId="0" fontId="1" fillId="0" borderId="24" xfId="50" applyBorder="1" applyAlignment="1">
      <alignment/>
      <protection/>
    </xf>
    <xf numFmtId="0" fontId="10" fillId="0" borderId="22" xfId="50" applyFont="1" applyBorder="1" applyAlignment="1">
      <alignment vertical="center"/>
      <protection/>
    </xf>
    <xf numFmtId="0" fontId="10" fillId="0" borderId="0" xfId="50" applyFont="1" applyBorder="1" applyAlignment="1">
      <alignment vertical="center"/>
      <protection/>
    </xf>
    <xf numFmtId="0" fontId="10" fillId="0" borderId="19" xfId="50" applyFont="1" applyBorder="1" applyAlignment="1">
      <alignment vertical="center"/>
      <protection/>
    </xf>
    <xf numFmtId="0" fontId="10" fillId="0" borderId="20" xfId="50" applyFont="1" applyBorder="1" applyAlignment="1">
      <alignment vertical="center"/>
      <protection/>
    </xf>
    <xf numFmtId="0" fontId="8" fillId="0" borderId="0" xfId="50" applyFont="1" applyBorder="1" applyAlignment="1">
      <alignment horizontal="center" vertical="center"/>
      <protection/>
    </xf>
    <xf numFmtId="0" fontId="1" fillId="0" borderId="0" xfId="50" applyBorder="1" applyAlignment="1">
      <alignment/>
      <protection/>
    </xf>
    <xf numFmtId="0" fontId="8" fillId="0" borderId="20" xfId="50" applyFont="1" applyBorder="1" applyAlignment="1">
      <alignment horizontal="center" vertical="center"/>
      <protection/>
    </xf>
    <xf numFmtId="0" fontId="10" fillId="0" borderId="15" xfId="50" applyNumberFormat="1" applyFont="1" applyBorder="1" applyAlignment="1">
      <alignment horizontal="left" vertical="center"/>
      <protection/>
    </xf>
    <xf numFmtId="0" fontId="1" fillId="0" borderId="15" xfId="50" applyBorder="1" applyAlignment="1">
      <alignment horizontal="left" vertical="center"/>
      <protection/>
    </xf>
    <xf numFmtId="0" fontId="1" fillId="0" borderId="16" xfId="50" applyBorder="1" applyAlignment="1">
      <alignment horizontal="left" vertical="center"/>
      <protection/>
    </xf>
    <xf numFmtId="0" fontId="8" fillId="0" borderId="17" xfId="50" applyFont="1" applyBorder="1" applyAlignment="1">
      <alignment horizontal="left" vertical="center"/>
      <protection/>
    </xf>
    <xf numFmtId="0" fontId="1" fillId="0" borderId="18" xfId="50" applyBorder="1" applyAlignment="1">
      <alignment/>
      <protection/>
    </xf>
    <xf numFmtId="0" fontId="1" fillId="0" borderId="21" xfId="50" applyBorder="1" applyAlignment="1">
      <alignment/>
      <protection/>
    </xf>
    <xf numFmtId="0" fontId="8" fillId="0" borderId="22" xfId="50" applyFont="1" applyBorder="1" applyAlignment="1">
      <alignment horizontal="left" vertical="center"/>
      <protection/>
    </xf>
    <xf numFmtId="0" fontId="1" fillId="0" borderId="22" xfId="50" applyBorder="1" applyAlignment="1">
      <alignment/>
      <protection/>
    </xf>
    <xf numFmtId="0" fontId="11" fillId="0" borderId="18" xfId="50" applyFont="1" applyBorder="1" applyAlignment="1">
      <alignment horizontal="center" wrapText="1"/>
      <protection/>
    </xf>
    <xf numFmtId="0" fontId="11" fillId="0" borderId="21" xfId="50" applyFont="1" applyBorder="1" applyAlignment="1">
      <alignment horizontal="center" wrapText="1"/>
      <protection/>
    </xf>
    <xf numFmtId="0" fontId="11" fillId="0" borderId="20" xfId="50" applyFont="1" applyBorder="1" applyAlignment="1">
      <alignment horizontal="center" wrapText="1"/>
      <protection/>
    </xf>
    <xf numFmtId="0" fontId="11" fillId="0" borderId="23" xfId="50" applyFont="1" applyBorder="1" applyAlignment="1">
      <alignment horizontal="center" wrapText="1"/>
      <protection/>
    </xf>
    <xf numFmtId="0" fontId="1" fillId="0" borderId="10" xfId="50" applyFont="1" applyBorder="1" applyAlignment="1">
      <alignment horizontal="left" vertical="center"/>
      <protection/>
    </xf>
    <xf numFmtId="0" fontId="1" fillId="0" borderId="20" xfId="50" applyBorder="1" applyAlignment="1">
      <alignment horizontal="left" vertical="center"/>
      <protection/>
    </xf>
    <xf numFmtId="0" fontId="1" fillId="0" borderId="23" xfId="50" applyBorder="1" applyAlignment="1">
      <alignment horizontal="left" vertical="center"/>
      <protection/>
    </xf>
    <xf numFmtId="0" fontId="10" fillId="0" borderId="10" xfId="50" applyNumberFormat="1" applyFont="1" applyBorder="1" applyAlignment="1">
      <alignment horizontal="left" vertical="center"/>
      <protection/>
    </xf>
    <xf numFmtId="0" fontId="10" fillId="0" borderId="10" xfId="50" applyNumberFormat="1" applyFont="1" applyBorder="1" applyAlignment="1">
      <alignment horizontal="right" vertical="center"/>
      <protection/>
    </xf>
    <xf numFmtId="0" fontId="10" fillId="0" borderId="15" xfId="50" applyNumberFormat="1" applyFont="1" applyBorder="1" applyAlignment="1">
      <alignment horizontal="right" vertical="center"/>
      <protection/>
    </xf>
    <xf numFmtId="0" fontId="10" fillId="0" borderId="16" xfId="50" applyNumberFormat="1" applyFont="1" applyBorder="1" applyAlignment="1">
      <alignment horizontal="right" vertical="center"/>
      <protection/>
    </xf>
    <xf numFmtId="0" fontId="11" fillId="0" borderId="10" xfId="50" applyNumberFormat="1" applyFont="1" applyBorder="1" applyAlignment="1">
      <alignment horizontal="center" vertical="center"/>
      <protection/>
    </xf>
    <xf numFmtId="0" fontId="10" fillId="0" borderId="15" xfId="50" applyNumberFormat="1" applyFont="1" applyBorder="1" applyAlignment="1">
      <alignment horizontal="center" vertical="center"/>
      <protection/>
    </xf>
    <xf numFmtId="0" fontId="10" fillId="0" borderId="16" xfId="50" applyNumberFormat="1" applyFont="1" applyBorder="1" applyAlignment="1">
      <alignment horizontal="center" vertical="center"/>
      <protection/>
    </xf>
    <xf numFmtId="0" fontId="5" fillId="0" borderId="0" xfId="50" applyFont="1" applyAlignment="1">
      <alignment horizontal="center" vertical="center"/>
      <protection/>
    </xf>
    <xf numFmtId="0" fontId="1" fillId="0" borderId="0" xfId="50" applyAlignment="1">
      <alignment horizontal="center" vertical="center"/>
      <protection/>
    </xf>
    <xf numFmtId="0" fontId="6" fillId="0" borderId="0" xfId="50" applyFont="1" applyAlignment="1">
      <alignment horizontal="center" vertical="center"/>
      <protection/>
    </xf>
    <xf numFmtId="0" fontId="7" fillId="0" borderId="0" xfId="50" applyFont="1" applyAlignment="1">
      <alignment horizontal="center" vertical="center"/>
      <protection/>
    </xf>
    <xf numFmtId="0" fontId="8" fillId="0" borderId="0" xfId="50" applyFont="1" applyAlignment="1">
      <alignment horizontal="center" vertical="center"/>
      <protection/>
    </xf>
    <xf numFmtId="0" fontId="9" fillId="0" borderId="0" xfId="50" applyFont="1" applyAlignment="1">
      <alignment horizontal="center" vertical="center"/>
      <protection/>
    </xf>
    <xf numFmtId="0" fontId="1" fillId="0" borderId="10" xfId="50" applyFont="1" applyBorder="1" applyAlignment="1">
      <alignment horizontal="center" vertical="center"/>
      <protection/>
    </xf>
    <xf numFmtId="0" fontId="1" fillId="0" borderId="15" xfId="50" applyBorder="1" applyAlignment="1">
      <alignment horizontal="center" vertical="center"/>
      <protection/>
    </xf>
    <xf numFmtId="0" fontId="1" fillId="0" borderId="18" xfId="50" applyBorder="1" applyAlignment="1">
      <alignment horizontal="center" vertical="center"/>
      <protection/>
    </xf>
    <xf numFmtId="0" fontId="1" fillId="0" borderId="21" xfId="50" applyBorder="1" applyAlignment="1">
      <alignment horizontal="center" vertical="center"/>
      <protection/>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2"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0</xdr:colOff>
      <xdr:row>1</xdr:row>
      <xdr:rowOff>104775</xdr:rowOff>
    </xdr:from>
    <xdr:to>
      <xdr:col>37</xdr:col>
      <xdr:colOff>0</xdr:colOff>
      <xdr:row>8</xdr:row>
      <xdr:rowOff>95250</xdr:rowOff>
    </xdr:to>
    <xdr:pic>
      <xdr:nvPicPr>
        <xdr:cNvPr id="1" name="Picture 57"/>
        <xdr:cNvPicPr preferRelativeResize="1">
          <a:picLocks noChangeAspect="1"/>
        </xdr:cNvPicPr>
      </xdr:nvPicPr>
      <xdr:blipFill>
        <a:blip r:embed="rId1"/>
        <a:stretch>
          <a:fillRect/>
        </a:stretch>
      </xdr:blipFill>
      <xdr:spPr>
        <a:xfrm>
          <a:off x="22631400" y="266700"/>
          <a:ext cx="0" cy="1419225"/>
        </a:xfrm>
        <a:prstGeom prst="rect">
          <a:avLst/>
        </a:prstGeom>
        <a:noFill/>
        <a:ln w="9525" cmpd="sng">
          <a:noFill/>
        </a:ln>
      </xdr:spPr>
    </xdr:pic>
    <xdr:clientData/>
  </xdr:twoCellAnchor>
  <xdr:twoCellAnchor>
    <xdr:from>
      <xdr:col>37</xdr:col>
      <xdr:colOff>0</xdr:colOff>
      <xdr:row>1</xdr:row>
      <xdr:rowOff>190500</xdr:rowOff>
    </xdr:from>
    <xdr:to>
      <xdr:col>37</xdr:col>
      <xdr:colOff>0</xdr:colOff>
      <xdr:row>8</xdr:row>
      <xdr:rowOff>180975</xdr:rowOff>
    </xdr:to>
    <xdr:pic>
      <xdr:nvPicPr>
        <xdr:cNvPr id="2" name="Picture 61"/>
        <xdr:cNvPicPr preferRelativeResize="1">
          <a:picLocks noChangeAspect="1"/>
        </xdr:cNvPicPr>
      </xdr:nvPicPr>
      <xdr:blipFill>
        <a:blip r:embed="rId1"/>
        <a:stretch>
          <a:fillRect/>
        </a:stretch>
      </xdr:blipFill>
      <xdr:spPr>
        <a:xfrm>
          <a:off x="22631400" y="352425"/>
          <a:ext cx="0" cy="1419225"/>
        </a:xfrm>
        <a:prstGeom prst="rect">
          <a:avLst/>
        </a:prstGeom>
        <a:noFill/>
        <a:ln w="9525" cmpd="sng">
          <a:noFill/>
        </a:ln>
      </xdr:spPr>
    </xdr:pic>
    <xdr:clientData/>
  </xdr:twoCellAnchor>
  <xdr:twoCellAnchor>
    <xdr:from>
      <xdr:col>39</xdr:col>
      <xdr:colOff>38100</xdr:colOff>
      <xdr:row>1</xdr:row>
      <xdr:rowOff>57150</xdr:rowOff>
    </xdr:from>
    <xdr:to>
      <xdr:col>41</xdr:col>
      <xdr:colOff>600075</xdr:colOff>
      <xdr:row>8</xdr:row>
      <xdr:rowOff>57150</xdr:rowOff>
    </xdr:to>
    <xdr:pic>
      <xdr:nvPicPr>
        <xdr:cNvPr id="3" name="Picture 64"/>
        <xdr:cNvPicPr preferRelativeResize="1">
          <a:picLocks noChangeAspect="1"/>
        </xdr:cNvPicPr>
      </xdr:nvPicPr>
      <xdr:blipFill>
        <a:blip r:embed="rId1"/>
        <a:stretch>
          <a:fillRect/>
        </a:stretch>
      </xdr:blipFill>
      <xdr:spPr>
        <a:xfrm>
          <a:off x="23812500" y="219075"/>
          <a:ext cx="1857375" cy="1428750"/>
        </a:xfrm>
        <a:prstGeom prst="rect">
          <a:avLst/>
        </a:prstGeom>
        <a:noFill/>
        <a:ln w="9525" cmpd="sng">
          <a:noFill/>
        </a:ln>
      </xdr:spPr>
    </xdr:pic>
    <xdr:clientData/>
  </xdr:twoCellAnchor>
  <xdr:twoCellAnchor>
    <xdr:from>
      <xdr:col>39</xdr:col>
      <xdr:colOff>19050</xdr:colOff>
      <xdr:row>51</xdr:row>
      <xdr:rowOff>57150</xdr:rowOff>
    </xdr:from>
    <xdr:to>
      <xdr:col>41</xdr:col>
      <xdr:colOff>495300</xdr:colOff>
      <xdr:row>58</xdr:row>
      <xdr:rowOff>47625</xdr:rowOff>
    </xdr:to>
    <xdr:pic>
      <xdr:nvPicPr>
        <xdr:cNvPr id="4" name="Picture 67"/>
        <xdr:cNvPicPr preferRelativeResize="1">
          <a:picLocks noChangeAspect="1"/>
        </xdr:cNvPicPr>
      </xdr:nvPicPr>
      <xdr:blipFill>
        <a:blip r:embed="rId1"/>
        <a:stretch>
          <a:fillRect/>
        </a:stretch>
      </xdr:blipFill>
      <xdr:spPr>
        <a:xfrm>
          <a:off x="23793450" y="8058150"/>
          <a:ext cx="1771650" cy="1209675"/>
        </a:xfrm>
        <a:prstGeom prst="rect">
          <a:avLst/>
        </a:prstGeom>
        <a:noFill/>
        <a:ln w="9525" cmpd="sng">
          <a:noFill/>
        </a:ln>
      </xdr:spPr>
    </xdr:pic>
    <xdr:clientData/>
  </xdr:twoCellAnchor>
  <xdr:twoCellAnchor>
    <xdr:from>
      <xdr:col>17</xdr:col>
      <xdr:colOff>9525</xdr:colOff>
      <xdr:row>1</xdr:row>
      <xdr:rowOff>104775</xdr:rowOff>
    </xdr:from>
    <xdr:to>
      <xdr:col>21</xdr:col>
      <xdr:colOff>238125</xdr:colOff>
      <xdr:row>8</xdr:row>
      <xdr:rowOff>104775</xdr:rowOff>
    </xdr:to>
    <xdr:pic>
      <xdr:nvPicPr>
        <xdr:cNvPr id="5" name="Picture 3"/>
        <xdr:cNvPicPr preferRelativeResize="1">
          <a:picLocks noChangeAspect="1"/>
        </xdr:cNvPicPr>
      </xdr:nvPicPr>
      <xdr:blipFill>
        <a:blip r:embed="rId1"/>
        <a:stretch>
          <a:fillRect/>
        </a:stretch>
      </xdr:blipFill>
      <xdr:spPr>
        <a:xfrm>
          <a:off x="10020300" y="266700"/>
          <a:ext cx="3086100" cy="1428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F93"/>
  <sheetViews>
    <sheetView tabSelected="1" zoomScale="90" zoomScaleNormal="90" zoomScalePageLayoutView="0" workbookViewId="0" topLeftCell="Z1">
      <selection activeCell="AS40" sqref="AS40"/>
    </sheetView>
  </sheetViews>
  <sheetFormatPr defaultColWidth="11.421875" defaultRowHeight="15"/>
  <cols>
    <col min="1" max="1" width="7.421875" style="1" customWidth="1"/>
    <col min="2" max="4" width="5.8515625" style="2" hidden="1" customWidth="1"/>
    <col min="5" max="5" width="12.00390625" style="2" customWidth="1"/>
    <col min="6" max="6" width="9.00390625" style="2" bestFit="1" customWidth="1"/>
    <col min="7" max="7" width="17.28125" style="2" customWidth="1"/>
    <col min="8" max="8" width="19.7109375" style="2" customWidth="1"/>
    <col min="9" max="9" width="7.8515625" style="3" customWidth="1"/>
    <col min="10" max="10" width="6.00390625" style="3" customWidth="1"/>
    <col min="11" max="11" width="7.7109375" style="2" customWidth="1"/>
    <col min="12" max="12" width="9.57421875" style="2" customWidth="1"/>
    <col min="13" max="32" width="10.7109375" style="2" customWidth="1"/>
    <col min="33" max="38" width="5.7109375" style="2" customWidth="1"/>
    <col min="39" max="39" width="11.421875" style="2" customWidth="1"/>
    <col min="40" max="40" width="10.57421875" style="2" customWidth="1"/>
    <col min="41" max="41" width="8.8515625" style="2" customWidth="1"/>
    <col min="42" max="42" width="13.28125" style="2" customWidth="1"/>
    <col min="43" max="43" width="25.00390625" style="2" customWidth="1"/>
    <col min="44" max="44" width="16.28125" style="2" customWidth="1"/>
    <col min="45" max="45" width="7.00390625" style="2" customWidth="1"/>
    <col min="46" max="46" width="8.7109375" style="2" customWidth="1"/>
    <col min="47" max="47" width="7.421875" style="2" customWidth="1"/>
    <col min="48" max="48" width="9.7109375" style="2" customWidth="1"/>
    <col min="49" max="49" width="11.421875" style="2" customWidth="1"/>
    <col min="50" max="58" width="11.421875" style="6" customWidth="1"/>
    <col min="59" max="16384" width="11.421875" style="2" customWidth="1"/>
  </cols>
  <sheetData>
    <row r="1" spans="40:56" ht="12.75">
      <c r="AN1" s="4"/>
      <c r="AO1" s="4"/>
      <c r="AP1" s="4"/>
      <c r="AQ1" s="4"/>
      <c r="AR1" s="4"/>
      <c r="AS1" s="4"/>
      <c r="AT1" s="4"/>
      <c r="AU1" s="4"/>
      <c r="AV1" s="4"/>
      <c r="AW1" s="4"/>
      <c r="AX1" s="5"/>
      <c r="AY1" s="5"/>
      <c r="AZ1" s="5"/>
      <c r="BA1" s="5"/>
      <c r="BB1" s="5"/>
      <c r="BC1" s="5"/>
      <c r="BD1" s="5"/>
    </row>
    <row r="2" spans="40:56" ht="18">
      <c r="AN2" s="7"/>
      <c r="AO2" s="7"/>
      <c r="AP2" s="7"/>
      <c r="AQ2" s="166" t="s">
        <v>18</v>
      </c>
      <c r="AR2" s="167"/>
      <c r="AS2" s="167"/>
      <c r="AT2" s="167"/>
      <c r="AU2" s="167"/>
      <c r="AV2" s="167"/>
      <c r="AW2" s="8"/>
      <c r="AX2" s="9"/>
      <c r="AY2" s="9"/>
      <c r="AZ2" s="9"/>
      <c r="BA2" s="9"/>
      <c r="BB2" s="9"/>
      <c r="BC2" s="9"/>
      <c r="BD2" s="9"/>
    </row>
    <row r="3" spans="1:56" ht="12.75">
      <c r="A3" s="10"/>
      <c r="B3" s="11"/>
      <c r="C3" s="11"/>
      <c r="D3" s="11"/>
      <c r="G3" s="11"/>
      <c r="H3" s="11"/>
      <c r="I3" s="11"/>
      <c r="J3" s="11"/>
      <c r="K3" s="11"/>
      <c r="L3" s="11"/>
      <c r="M3" s="11"/>
      <c r="N3" s="11"/>
      <c r="AN3" s="7"/>
      <c r="AO3" s="7"/>
      <c r="AP3" s="7"/>
      <c r="AQ3" s="7"/>
      <c r="AR3" s="7"/>
      <c r="AS3" s="7"/>
      <c r="AT3" s="7"/>
      <c r="AU3" s="7"/>
      <c r="AV3" s="7"/>
      <c r="AW3" s="12"/>
      <c r="AX3" s="9"/>
      <c r="AY3" s="9"/>
      <c r="AZ3" s="9"/>
      <c r="BA3" s="9"/>
      <c r="BB3" s="9"/>
      <c r="BC3" s="9"/>
      <c r="BD3" s="9"/>
    </row>
    <row r="4" spans="1:56" ht="15.75">
      <c r="A4" s="10"/>
      <c r="B4" s="11"/>
      <c r="C4" s="11"/>
      <c r="D4" s="11"/>
      <c r="G4" s="11"/>
      <c r="H4" s="11"/>
      <c r="I4" s="11"/>
      <c r="J4" s="11"/>
      <c r="K4" s="11"/>
      <c r="L4" s="11"/>
      <c r="M4" s="11"/>
      <c r="N4" s="11"/>
      <c r="AN4" s="7"/>
      <c r="AO4" s="7"/>
      <c r="AP4" s="7"/>
      <c r="AQ4" s="168" t="s">
        <v>19</v>
      </c>
      <c r="AR4" s="167"/>
      <c r="AS4" s="167"/>
      <c r="AT4" s="167"/>
      <c r="AU4" s="167"/>
      <c r="AV4" s="167"/>
      <c r="AW4" s="13"/>
      <c r="AX4" s="9"/>
      <c r="AY4" s="9"/>
      <c r="AZ4" s="9"/>
      <c r="BA4" s="9"/>
      <c r="BB4" s="9"/>
      <c r="BC4" s="9"/>
      <c r="BD4" s="9"/>
    </row>
    <row r="5" spans="1:56" ht="12.75">
      <c r="A5" s="10"/>
      <c r="B5" s="11"/>
      <c r="C5" s="11"/>
      <c r="D5" s="11"/>
      <c r="G5" s="11"/>
      <c r="H5" s="11"/>
      <c r="I5" s="11"/>
      <c r="J5" s="11"/>
      <c r="K5" s="11"/>
      <c r="L5" s="11"/>
      <c r="M5" s="11"/>
      <c r="N5" s="11"/>
      <c r="AN5" s="4"/>
      <c r="AO5" s="4"/>
      <c r="AP5" s="4"/>
      <c r="AQ5" s="4"/>
      <c r="AR5" s="4"/>
      <c r="AS5" s="4"/>
      <c r="AT5" s="4"/>
      <c r="AU5" s="4"/>
      <c r="AV5" s="4"/>
      <c r="AW5" s="4"/>
      <c r="AX5" s="5"/>
      <c r="AY5" s="5"/>
      <c r="AZ5" s="5"/>
      <c r="BA5" s="5"/>
      <c r="BB5" s="5"/>
      <c r="BC5" s="5"/>
      <c r="BD5" s="5"/>
    </row>
    <row r="6" spans="1:56" ht="23.25">
      <c r="A6" s="10"/>
      <c r="B6" s="11"/>
      <c r="C6" s="11"/>
      <c r="D6" s="11"/>
      <c r="E6" s="169" t="s">
        <v>20</v>
      </c>
      <c r="F6" s="169"/>
      <c r="G6" s="170" t="s">
        <v>21</v>
      </c>
      <c r="H6" s="170"/>
      <c r="I6" s="11"/>
      <c r="J6" s="11"/>
      <c r="K6" s="11"/>
      <c r="L6" s="171" t="s">
        <v>15</v>
      </c>
      <c r="M6" s="171"/>
      <c r="N6" s="171"/>
      <c r="O6" s="171"/>
      <c r="P6" s="171"/>
      <c r="AN6" s="4"/>
      <c r="AO6" s="4"/>
      <c r="AP6" s="4"/>
      <c r="AQ6" s="16" t="s">
        <v>22</v>
      </c>
      <c r="AR6" s="172" t="s">
        <v>23</v>
      </c>
      <c r="AS6" s="173"/>
      <c r="AT6" s="174"/>
      <c r="AU6" s="174"/>
      <c r="AV6" s="175"/>
      <c r="AW6" s="17"/>
      <c r="AX6" s="5"/>
      <c r="AY6" s="5"/>
      <c r="AZ6" s="5"/>
      <c r="BA6" s="18"/>
      <c r="BB6" s="19"/>
      <c r="BC6" s="19"/>
      <c r="BD6" s="19"/>
    </row>
    <row r="7" spans="1:56" ht="15">
      <c r="A7" s="10"/>
      <c r="B7" s="11"/>
      <c r="C7" s="11"/>
      <c r="D7" s="11"/>
      <c r="G7" s="11"/>
      <c r="H7" s="20"/>
      <c r="I7" s="11"/>
      <c r="J7" s="11"/>
      <c r="K7" s="11"/>
      <c r="L7" s="11"/>
      <c r="M7" s="11"/>
      <c r="N7" s="11"/>
      <c r="AN7" s="4"/>
      <c r="AO7" s="4"/>
      <c r="AP7" s="4"/>
      <c r="AQ7" s="16" t="s">
        <v>24</v>
      </c>
      <c r="AR7" s="21">
        <v>42645</v>
      </c>
      <c r="AS7" s="22" t="s">
        <v>25</v>
      </c>
      <c r="AT7" s="156" t="s">
        <v>90</v>
      </c>
      <c r="AU7" s="145"/>
      <c r="AV7" s="146"/>
      <c r="AW7" s="17"/>
      <c r="AX7" s="5"/>
      <c r="AY7" s="5"/>
      <c r="AZ7" s="5"/>
      <c r="BA7" s="18"/>
      <c r="BB7" s="19"/>
      <c r="BC7" s="19"/>
      <c r="BD7" s="19"/>
    </row>
    <row r="8" spans="1:56" ht="15">
      <c r="A8" s="10"/>
      <c r="B8" s="11"/>
      <c r="C8" s="11"/>
      <c r="D8" s="11"/>
      <c r="G8" s="11"/>
      <c r="H8" s="20"/>
      <c r="J8" s="11"/>
      <c r="K8" s="11"/>
      <c r="L8" s="11"/>
      <c r="M8" s="11"/>
      <c r="N8" s="11"/>
      <c r="AN8" s="4"/>
      <c r="AO8" s="4"/>
      <c r="AP8" s="4"/>
      <c r="AQ8" s="23" t="s">
        <v>26</v>
      </c>
      <c r="AR8" s="156" t="s">
        <v>91</v>
      </c>
      <c r="AS8" s="145"/>
      <c r="AT8" s="157"/>
      <c r="AU8" s="157"/>
      <c r="AV8" s="158"/>
      <c r="AW8" s="17"/>
      <c r="AX8" s="5"/>
      <c r="AY8" s="5"/>
      <c r="AZ8" s="5"/>
      <c r="BA8" s="18"/>
      <c r="BB8" s="19"/>
      <c r="BC8" s="19"/>
      <c r="BD8" s="19"/>
    </row>
    <row r="9" spans="1:56" ht="15">
      <c r="A9" s="10"/>
      <c r="B9" s="10"/>
      <c r="C9" s="10"/>
      <c r="D9" s="10"/>
      <c r="G9" s="20"/>
      <c r="H9" s="20"/>
      <c r="I9" s="24"/>
      <c r="J9" s="11"/>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N9" s="4"/>
      <c r="AO9" s="4"/>
      <c r="AP9" s="4"/>
      <c r="AQ9" s="25" t="s">
        <v>27</v>
      </c>
      <c r="AR9" s="156" t="s">
        <v>21</v>
      </c>
      <c r="AS9" s="145"/>
      <c r="AT9" s="145"/>
      <c r="AU9" s="145"/>
      <c r="AV9" s="146"/>
      <c r="AW9" s="17"/>
      <c r="AX9" s="5"/>
      <c r="AY9" s="5"/>
      <c r="AZ9" s="5"/>
      <c r="BA9" s="18"/>
      <c r="BB9" s="19"/>
      <c r="BC9" s="19"/>
      <c r="BD9" s="19"/>
    </row>
    <row r="10" spans="40:56" ht="15">
      <c r="AN10" s="4"/>
      <c r="AO10" s="4"/>
      <c r="AP10" s="4"/>
      <c r="AQ10" s="26"/>
      <c r="AR10" s="26"/>
      <c r="AS10" s="26"/>
      <c r="AT10" s="26"/>
      <c r="AU10" s="17"/>
      <c r="AV10" s="17"/>
      <c r="AW10" s="17"/>
      <c r="AX10" s="5"/>
      <c r="AY10" s="5"/>
      <c r="AZ10" s="5"/>
      <c r="BA10" s="18"/>
      <c r="BB10" s="19"/>
      <c r="BC10" s="19"/>
      <c r="BD10" s="19"/>
    </row>
    <row r="11" spans="1:58" s="14" customFormat="1" ht="57.75">
      <c r="A11" s="105" t="s">
        <v>0</v>
      </c>
      <c r="B11" s="105" t="s">
        <v>1</v>
      </c>
      <c r="C11" s="105" t="s">
        <v>2</v>
      </c>
      <c r="D11" s="105" t="s">
        <v>3</v>
      </c>
      <c r="E11" s="105" t="s">
        <v>5</v>
      </c>
      <c r="F11" s="105" t="s">
        <v>4</v>
      </c>
      <c r="G11" s="106" t="s">
        <v>6</v>
      </c>
      <c r="H11" s="106" t="s">
        <v>7</v>
      </c>
      <c r="I11" s="107" t="s">
        <v>8</v>
      </c>
      <c r="J11" s="107" t="s">
        <v>9</v>
      </c>
      <c r="K11" s="106" t="s">
        <v>28</v>
      </c>
      <c r="L11" s="108" t="s">
        <v>29</v>
      </c>
      <c r="M11" s="108" t="s">
        <v>30</v>
      </c>
      <c r="N11" s="108" t="s">
        <v>31</v>
      </c>
      <c r="O11" s="108" t="s">
        <v>32</v>
      </c>
      <c r="P11" s="108" t="s">
        <v>33</v>
      </c>
      <c r="Q11" s="108" t="s">
        <v>34</v>
      </c>
      <c r="R11" s="108" t="s">
        <v>35</v>
      </c>
      <c r="S11" s="108" t="s">
        <v>36</v>
      </c>
      <c r="T11" s="108" t="s">
        <v>37</v>
      </c>
      <c r="U11" s="108" t="s">
        <v>38</v>
      </c>
      <c r="V11" s="108" t="s">
        <v>39</v>
      </c>
      <c r="W11" s="108" t="s">
        <v>40</v>
      </c>
      <c r="X11" s="108" t="s">
        <v>41</v>
      </c>
      <c r="Y11" s="108" t="s">
        <v>42</v>
      </c>
      <c r="Z11" s="108" t="s">
        <v>43</v>
      </c>
      <c r="AA11" s="108" t="s">
        <v>44</v>
      </c>
      <c r="AB11" s="108" t="s">
        <v>45</v>
      </c>
      <c r="AC11" s="108" t="s">
        <v>46</v>
      </c>
      <c r="AD11" s="108" t="s">
        <v>47</v>
      </c>
      <c r="AE11" s="108" t="s">
        <v>48</v>
      </c>
      <c r="AF11" s="108" t="s">
        <v>49</v>
      </c>
      <c r="AG11" s="109" t="s">
        <v>50</v>
      </c>
      <c r="AH11" s="109" t="s">
        <v>51</v>
      </c>
      <c r="AI11" s="109" t="s">
        <v>52</v>
      </c>
      <c r="AJ11" s="109" t="s">
        <v>53</v>
      </c>
      <c r="AK11" s="109" t="s">
        <v>54</v>
      </c>
      <c r="AL11" s="109" t="s">
        <v>55</v>
      </c>
      <c r="AN11" s="110" t="s">
        <v>56</v>
      </c>
      <c r="AO11" s="110" t="s">
        <v>57</v>
      </c>
      <c r="AP11" s="110" t="s">
        <v>58</v>
      </c>
      <c r="AQ11" s="110" t="s">
        <v>59</v>
      </c>
      <c r="AR11" s="110" t="s">
        <v>60</v>
      </c>
      <c r="AS11" s="110" t="s">
        <v>9</v>
      </c>
      <c r="AT11" s="110" t="s">
        <v>61</v>
      </c>
      <c r="AU11" s="110" t="s">
        <v>62</v>
      </c>
      <c r="AV11" s="110" t="s">
        <v>29</v>
      </c>
      <c r="AW11" s="98"/>
      <c r="AX11" s="19"/>
      <c r="AY11" s="19"/>
      <c r="AZ11" s="19"/>
      <c r="BA11" s="111"/>
      <c r="BB11" s="111"/>
      <c r="BC11" s="111"/>
      <c r="BD11" s="19"/>
      <c r="BE11" s="112"/>
      <c r="BF11" s="112"/>
    </row>
    <row r="12" spans="1:58" s="98" customFormat="1" ht="24.75" customHeight="1">
      <c r="A12" s="125">
        <v>2.4</v>
      </c>
      <c r="B12" s="121"/>
      <c r="C12" s="121"/>
      <c r="D12" s="121"/>
      <c r="E12" s="110">
        <v>9484</v>
      </c>
      <c r="F12" s="110">
        <v>47</v>
      </c>
      <c r="G12" s="121" t="s">
        <v>94</v>
      </c>
      <c r="H12" s="121" t="s">
        <v>95</v>
      </c>
      <c r="I12" s="35">
        <v>260</v>
      </c>
      <c r="J12" s="29" t="s">
        <v>10</v>
      </c>
      <c r="K12" s="30">
        <f>IF(Q12=0,SUM(M12:P12),IF(AND(Q12&lt;&gt;0,W12=0),SUM(M12:V12)-LARGE(M12:V12,1),SUM(M12:AF12)-LARGE(M12:AF12,1)-LARGE(M12:AF12,2)))</f>
        <v>10</v>
      </c>
      <c r="L12" s="117">
        <f>IF(K12=0,"",RANK(K12,$K$12:$K$20,1))</f>
        <v>1</v>
      </c>
      <c r="M12" s="37">
        <v>2</v>
      </c>
      <c r="N12" s="37">
        <v>3</v>
      </c>
      <c r="O12" s="37">
        <v>1</v>
      </c>
      <c r="P12" s="37">
        <v>2</v>
      </c>
      <c r="Q12" s="37">
        <v>3</v>
      </c>
      <c r="R12" s="37">
        <v>1</v>
      </c>
      <c r="S12" s="37">
        <v>1</v>
      </c>
      <c r="T12" s="37"/>
      <c r="U12" s="37"/>
      <c r="V12" s="37"/>
      <c r="W12" s="37"/>
      <c r="X12" s="37"/>
      <c r="Y12" s="37"/>
      <c r="Z12" s="37"/>
      <c r="AA12" s="37"/>
      <c r="AB12" s="37"/>
      <c r="AC12" s="37"/>
      <c r="AD12" s="37"/>
      <c r="AE12" s="37"/>
      <c r="AF12" s="37"/>
      <c r="AG12" s="29">
        <f aca="true" t="shared" si="0" ref="AG12:AG20">SUM(M12:AF12)</f>
        <v>13</v>
      </c>
      <c r="AH12" s="29">
        <f aca="true" t="shared" si="1" ref="AH12:AH20">MAX(M12:AF12)</f>
        <v>3</v>
      </c>
      <c r="AI12" s="29">
        <f aca="true" t="shared" si="2" ref="AI12:AI20">LARGE(M12:AF12,2)</f>
        <v>3</v>
      </c>
      <c r="AJ12" s="29">
        <f aca="true" t="shared" si="3" ref="AJ12:AJ20">LARGE(M12:AF12,3)</f>
        <v>2</v>
      </c>
      <c r="AK12" s="29">
        <f aca="true" t="shared" si="4" ref="AK12:AK20">LARGE(M12:AF12,4)</f>
        <v>2</v>
      </c>
      <c r="AL12" s="29">
        <f aca="true" t="shared" si="5" ref="AL12:AL20">LARGE(M12:AF12,5)</f>
        <v>1</v>
      </c>
      <c r="AN12" s="118" t="s">
        <v>15</v>
      </c>
      <c r="AO12" s="118">
        <f aca="true" t="shared" si="6" ref="AO12:AO37">F12</f>
        <v>47</v>
      </c>
      <c r="AP12" s="118">
        <f aca="true" t="shared" si="7" ref="AP12:AP37">E12</f>
        <v>9484</v>
      </c>
      <c r="AQ12" s="119" t="str">
        <f aca="true" t="shared" si="8" ref="AQ12:AR14">G12</f>
        <v>PLEYNET</v>
      </c>
      <c r="AR12" s="119" t="str">
        <f t="shared" si="8"/>
        <v>Franck</v>
      </c>
      <c r="AS12" s="120" t="str">
        <f aca="true" t="shared" si="9" ref="AS12:AT14">J12</f>
        <v>S</v>
      </c>
      <c r="AT12" s="118">
        <f t="shared" si="9"/>
        <v>10</v>
      </c>
      <c r="AU12" s="120">
        <f aca="true" t="shared" si="10" ref="AU12:AU37">I12</f>
        <v>260</v>
      </c>
      <c r="AV12" s="118">
        <f aca="true" t="shared" si="11" ref="AV12:AV37">L12</f>
        <v>1</v>
      </c>
      <c r="AW12" s="86"/>
      <c r="AX12" s="19"/>
      <c r="AY12" s="19"/>
      <c r="AZ12" s="19"/>
      <c r="BA12" s="19"/>
      <c r="BB12" s="19"/>
      <c r="BC12" s="19"/>
      <c r="BD12" s="19"/>
      <c r="BE12" s="19"/>
      <c r="BF12" s="19"/>
    </row>
    <row r="13" spans="1:58" s="15" customFormat="1" ht="24.75" customHeight="1">
      <c r="A13" s="125">
        <v>2.4</v>
      </c>
      <c r="B13" s="121"/>
      <c r="C13" s="121"/>
      <c r="D13" s="121"/>
      <c r="E13" s="110">
        <v>7866</v>
      </c>
      <c r="F13" s="110">
        <v>5</v>
      </c>
      <c r="G13" s="121" t="s">
        <v>11</v>
      </c>
      <c r="H13" s="121" t="s">
        <v>65</v>
      </c>
      <c r="I13" s="122">
        <v>260</v>
      </c>
      <c r="J13" s="110" t="s">
        <v>10</v>
      </c>
      <c r="K13" s="116">
        <f>IF(Q13=0,SUM(M13:P13),IF(AND(Q13&lt;&gt;0,W13=0),SUM(M13:V13)-LARGE(M13:V13,1),IF(AND(W13&lt;&gt;0,AB13=0),SUM(M13:AA13)-LARGE(M13:AA13,1)-LARGE(M13:AA13,2),SUM(M13:AF13)-LARGE(M13:AF13,1)-LARGE(M13:AF13,2)-LARGE(M13:AF13,3))))</f>
        <v>18</v>
      </c>
      <c r="L13" s="117">
        <f>IF(K13=0,"",RANK(K13,$K$12:$K$20,1))</f>
        <v>2</v>
      </c>
      <c r="M13" s="123">
        <v>3</v>
      </c>
      <c r="N13" s="123">
        <v>2</v>
      </c>
      <c r="O13" s="123">
        <v>6</v>
      </c>
      <c r="P13" s="123">
        <v>3</v>
      </c>
      <c r="Q13" s="123">
        <v>2</v>
      </c>
      <c r="R13" s="123">
        <v>5</v>
      </c>
      <c r="S13" s="123">
        <v>3</v>
      </c>
      <c r="T13" s="123"/>
      <c r="U13" s="123"/>
      <c r="V13" s="123"/>
      <c r="W13" s="123"/>
      <c r="X13" s="123"/>
      <c r="Y13" s="123"/>
      <c r="Z13" s="123"/>
      <c r="AA13" s="123"/>
      <c r="AB13" s="123"/>
      <c r="AC13" s="123"/>
      <c r="AD13" s="123"/>
      <c r="AE13" s="123"/>
      <c r="AF13" s="123"/>
      <c r="AG13" s="110">
        <f t="shared" si="0"/>
        <v>24</v>
      </c>
      <c r="AH13" s="110">
        <f t="shared" si="1"/>
        <v>6</v>
      </c>
      <c r="AI13" s="110">
        <f t="shared" si="2"/>
        <v>5</v>
      </c>
      <c r="AJ13" s="110">
        <f t="shared" si="3"/>
        <v>3</v>
      </c>
      <c r="AK13" s="110">
        <f t="shared" si="4"/>
        <v>3</v>
      </c>
      <c r="AL13" s="110">
        <f t="shared" si="5"/>
        <v>3</v>
      </c>
      <c r="AN13" s="118" t="s">
        <v>15</v>
      </c>
      <c r="AO13" s="118">
        <f>F13</f>
        <v>5</v>
      </c>
      <c r="AP13" s="118">
        <f>E13</f>
        <v>7866</v>
      </c>
      <c r="AQ13" s="119" t="str">
        <f t="shared" si="8"/>
        <v>GREGOIRE</v>
      </c>
      <c r="AR13" s="119" t="str">
        <f t="shared" si="8"/>
        <v>Sylvain</v>
      </c>
      <c r="AS13" s="120" t="str">
        <f t="shared" si="9"/>
        <v>S</v>
      </c>
      <c r="AT13" s="118">
        <f t="shared" si="9"/>
        <v>18</v>
      </c>
      <c r="AU13" s="120">
        <f>I13</f>
        <v>260</v>
      </c>
      <c r="AV13" s="118">
        <f t="shared" si="11"/>
        <v>2</v>
      </c>
      <c r="AW13" s="86"/>
      <c r="AX13" s="19"/>
      <c r="AY13" s="19"/>
      <c r="AZ13" s="19"/>
      <c r="BA13" s="19"/>
      <c r="BB13" s="19"/>
      <c r="BC13" s="19"/>
      <c r="BD13" s="19"/>
      <c r="BE13" s="86"/>
      <c r="BF13" s="86"/>
    </row>
    <row r="14" spans="1:58" s="15" customFormat="1" ht="24.75" customHeight="1">
      <c r="A14" s="125">
        <v>2.4</v>
      </c>
      <c r="B14" s="121"/>
      <c r="C14" s="121"/>
      <c r="D14" s="121"/>
      <c r="E14" s="110">
        <v>5000</v>
      </c>
      <c r="F14" s="110">
        <v>94</v>
      </c>
      <c r="G14" s="121" t="s">
        <v>16</v>
      </c>
      <c r="H14" s="121" t="s">
        <v>88</v>
      </c>
      <c r="I14" s="122">
        <v>344</v>
      </c>
      <c r="J14" s="110" t="s">
        <v>10</v>
      </c>
      <c r="K14" s="116">
        <f>IF(Q14=0,SUM(M14:P14),IF(AND(Q14&lt;&gt;0,W14=0),SUM(M14:V14)-LARGE(M14:V14,1),IF(AND(W14&lt;&gt;0,AB14=0),SUM(M14:AA14)-LARGE(M14:AA14,1)-LARGE(M14:AA14,2),SUM(M14:AF14)-LARGE(M14:AF14,1)-LARGE(M14:AF14,2)-LARGE(M14:AF14,3))))</f>
        <v>24</v>
      </c>
      <c r="L14" s="117">
        <f>IF(K14=0,"",RANK(K14,$K$12:$K$20,1))</f>
        <v>3</v>
      </c>
      <c r="M14" s="123">
        <v>4</v>
      </c>
      <c r="N14" s="123">
        <v>4</v>
      </c>
      <c r="O14" s="123">
        <v>2</v>
      </c>
      <c r="P14" s="123">
        <v>6</v>
      </c>
      <c r="Q14" s="123">
        <v>5</v>
      </c>
      <c r="R14" s="123">
        <v>3</v>
      </c>
      <c r="S14" s="123">
        <v>6</v>
      </c>
      <c r="T14" s="123"/>
      <c r="U14" s="123"/>
      <c r="V14" s="123"/>
      <c r="W14" s="123"/>
      <c r="X14" s="123"/>
      <c r="Y14" s="123"/>
      <c r="Z14" s="123"/>
      <c r="AA14" s="123"/>
      <c r="AB14" s="123"/>
      <c r="AC14" s="123"/>
      <c r="AD14" s="123"/>
      <c r="AE14" s="123"/>
      <c r="AF14" s="123"/>
      <c r="AG14" s="110">
        <f t="shared" si="0"/>
        <v>30</v>
      </c>
      <c r="AH14" s="110">
        <f t="shared" si="1"/>
        <v>6</v>
      </c>
      <c r="AI14" s="110">
        <f t="shared" si="2"/>
        <v>6</v>
      </c>
      <c r="AJ14" s="110">
        <f t="shared" si="3"/>
        <v>5</v>
      </c>
      <c r="AK14" s="110">
        <f t="shared" si="4"/>
        <v>4</v>
      </c>
      <c r="AL14" s="110">
        <f t="shared" si="5"/>
        <v>4</v>
      </c>
      <c r="AN14" s="118" t="s">
        <v>15</v>
      </c>
      <c r="AO14" s="118">
        <f t="shared" si="6"/>
        <v>94</v>
      </c>
      <c r="AP14" s="118">
        <f t="shared" si="7"/>
        <v>5000</v>
      </c>
      <c r="AQ14" s="119" t="str">
        <f t="shared" si="8"/>
        <v>ROUSSEAU</v>
      </c>
      <c r="AR14" s="119" t="str">
        <f t="shared" si="8"/>
        <v>Pierre Adrien</v>
      </c>
      <c r="AS14" s="120" t="str">
        <f t="shared" si="9"/>
        <v>S</v>
      </c>
      <c r="AT14" s="118">
        <f t="shared" si="9"/>
        <v>24</v>
      </c>
      <c r="AU14" s="120">
        <f t="shared" si="10"/>
        <v>344</v>
      </c>
      <c r="AV14" s="118">
        <f t="shared" si="11"/>
        <v>3</v>
      </c>
      <c r="AW14" s="86"/>
      <c r="AX14" s="19"/>
      <c r="AY14" s="19"/>
      <c r="AZ14" s="19"/>
      <c r="BA14" s="19"/>
      <c r="BB14" s="19"/>
      <c r="BC14" s="19"/>
      <c r="BD14" s="19"/>
      <c r="BE14" s="86"/>
      <c r="BF14" s="86"/>
    </row>
    <row r="15" spans="1:58" s="15" customFormat="1" ht="24.75" customHeight="1">
      <c r="A15" s="124">
        <v>2.4</v>
      </c>
      <c r="B15" s="110"/>
      <c r="C15" s="110"/>
      <c r="D15" s="110"/>
      <c r="E15" s="110">
        <v>9557</v>
      </c>
      <c r="F15" s="118">
        <v>57</v>
      </c>
      <c r="G15" s="110" t="s">
        <v>16</v>
      </c>
      <c r="H15" s="110" t="s">
        <v>68</v>
      </c>
      <c r="I15" s="110">
        <v>344</v>
      </c>
      <c r="J15" s="110" t="s">
        <v>69</v>
      </c>
      <c r="K15" s="116">
        <f>IF(Q15=0,SUM(M15:P15),IF(AND(Q15&lt;&gt;0,W15=0),SUM(M15:V15)-LARGE(M15:V15,1),IF(AND(W15&lt;&gt;0,AB15=0),SUM(M15:AA15)-LARGE(M15:AA15,1)-LARGE(M15:AA15,2),SUM(M15:AF15)-LARGE(M15:AF15,1)-LARGE(M15:AF15,2)-LARGE(M15:AF15,3))))</f>
        <v>32</v>
      </c>
      <c r="L15" s="117">
        <f>IF(K15=0,"",RANK(K15,$K$12:$K$20,1))</f>
        <v>4</v>
      </c>
      <c r="M15" s="123">
        <v>7</v>
      </c>
      <c r="N15" s="123">
        <v>5</v>
      </c>
      <c r="O15" s="123">
        <v>4</v>
      </c>
      <c r="P15" s="123">
        <v>7</v>
      </c>
      <c r="Q15" s="123">
        <v>6</v>
      </c>
      <c r="R15" s="123">
        <v>6</v>
      </c>
      <c r="S15" s="123">
        <v>4</v>
      </c>
      <c r="T15" s="123"/>
      <c r="U15" s="123"/>
      <c r="V15" s="123"/>
      <c r="W15" s="123"/>
      <c r="X15" s="123"/>
      <c r="Y15" s="123"/>
      <c r="Z15" s="123"/>
      <c r="AA15" s="123"/>
      <c r="AB15" s="123"/>
      <c r="AC15" s="123"/>
      <c r="AD15" s="123"/>
      <c r="AE15" s="123"/>
      <c r="AF15" s="123"/>
      <c r="AG15" s="110">
        <f t="shared" si="0"/>
        <v>39</v>
      </c>
      <c r="AH15" s="110">
        <f t="shared" si="1"/>
        <v>7</v>
      </c>
      <c r="AI15" s="110">
        <f t="shared" si="2"/>
        <v>7</v>
      </c>
      <c r="AJ15" s="110">
        <f t="shared" si="3"/>
        <v>6</v>
      </c>
      <c r="AK15" s="110">
        <f t="shared" si="4"/>
        <v>6</v>
      </c>
      <c r="AL15" s="110">
        <f t="shared" si="5"/>
        <v>5</v>
      </c>
      <c r="AN15" s="118" t="s">
        <v>15</v>
      </c>
      <c r="AO15" s="118">
        <f>F15</f>
        <v>57</v>
      </c>
      <c r="AP15" s="118">
        <f>E15</f>
        <v>9557</v>
      </c>
      <c r="AQ15" s="119" t="str">
        <f>G15</f>
        <v>ROUSSEAU</v>
      </c>
      <c r="AR15" s="119" t="str">
        <f>H15</f>
        <v>Dominique</v>
      </c>
      <c r="AS15" s="120" t="str">
        <f>J15</f>
        <v>F</v>
      </c>
      <c r="AT15" s="118">
        <f>K15</f>
        <v>32</v>
      </c>
      <c r="AU15" s="120">
        <f>I15</f>
        <v>344</v>
      </c>
      <c r="AV15" s="118">
        <f>L15</f>
        <v>4</v>
      </c>
      <c r="AW15" s="86"/>
      <c r="AX15" s="19"/>
      <c r="AY15" s="19"/>
      <c r="AZ15" s="19"/>
      <c r="BA15" s="19"/>
      <c r="BB15" s="19"/>
      <c r="BC15" s="19"/>
      <c r="BD15" s="19"/>
      <c r="BE15" s="86"/>
      <c r="BF15" s="86"/>
    </row>
    <row r="16" spans="1:58" s="15" customFormat="1" ht="24.75" customHeight="1">
      <c r="A16" s="124">
        <v>2.4</v>
      </c>
      <c r="B16" s="110"/>
      <c r="C16" s="110"/>
      <c r="D16" s="110"/>
      <c r="E16" s="110">
        <v>8020</v>
      </c>
      <c r="F16" s="118">
        <v>20</v>
      </c>
      <c r="G16" s="110" t="s">
        <v>17</v>
      </c>
      <c r="H16" s="110" t="s">
        <v>64</v>
      </c>
      <c r="I16" s="110">
        <v>344</v>
      </c>
      <c r="J16" s="110" t="s">
        <v>10</v>
      </c>
      <c r="K16" s="116">
        <f>IF(Q16=0,SUM(M16:P16),IF(AND(Q16&lt;&gt;0,W16=0),SUM(M16:V16)-LARGE(M16:V16,1),IF(AND(W16&lt;&gt;0,AB16=0),SUM(M16:AA16)-LARGE(M16:AA16,1)-LARGE(M16:AA16,2),SUM(M16:AF16)-LARGE(M16:AF16,1)-LARGE(M16:AF16,2)-LARGE(M16:AF16,3))))</f>
        <v>32</v>
      </c>
      <c r="L16" s="117">
        <f>IF(K16=0,"",RANK(K16,$K$12:$K$20,1))</f>
        <v>4</v>
      </c>
      <c r="M16" s="123">
        <v>5</v>
      </c>
      <c r="N16" s="123">
        <v>9</v>
      </c>
      <c r="O16" s="123">
        <v>5</v>
      </c>
      <c r="P16" s="123">
        <v>4</v>
      </c>
      <c r="Q16" s="123">
        <v>4</v>
      </c>
      <c r="R16" s="123">
        <v>7</v>
      </c>
      <c r="S16" s="123">
        <v>7</v>
      </c>
      <c r="T16" s="123"/>
      <c r="U16" s="123"/>
      <c r="V16" s="123"/>
      <c r="W16" s="123"/>
      <c r="X16" s="123"/>
      <c r="Y16" s="123"/>
      <c r="Z16" s="123"/>
      <c r="AA16" s="123"/>
      <c r="AB16" s="123"/>
      <c r="AC16" s="123"/>
      <c r="AD16" s="123"/>
      <c r="AE16" s="123"/>
      <c r="AF16" s="123"/>
      <c r="AG16" s="110">
        <f t="shared" si="0"/>
        <v>41</v>
      </c>
      <c r="AH16" s="110">
        <f t="shared" si="1"/>
        <v>9</v>
      </c>
      <c r="AI16" s="110">
        <f t="shared" si="2"/>
        <v>7</v>
      </c>
      <c r="AJ16" s="110">
        <f t="shared" si="3"/>
        <v>7</v>
      </c>
      <c r="AK16" s="110">
        <f t="shared" si="4"/>
        <v>5</v>
      </c>
      <c r="AL16" s="110">
        <f t="shared" si="5"/>
        <v>5</v>
      </c>
      <c r="AN16" s="118" t="s">
        <v>67</v>
      </c>
      <c r="AO16" s="118">
        <f>F16</f>
        <v>20</v>
      </c>
      <c r="AP16" s="118">
        <f>E16</f>
        <v>8020</v>
      </c>
      <c r="AQ16" s="119" t="str">
        <f>G16</f>
        <v>GABIN</v>
      </c>
      <c r="AR16" s="119" t="str">
        <f>H16</f>
        <v>Hugues</v>
      </c>
      <c r="AS16" s="120" t="str">
        <f>J16</f>
        <v>S</v>
      </c>
      <c r="AT16" s="118">
        <f>K16</f>
        <v>32</v>
      </c>
      <c r="AU16" s="120">
        <f>I16</f>
        <v>344</v>
      </c>
      <c r="AV16" s="118">
        <f>L16</f>
        <v>4</v>
      </c>
      <c r="AW16" s="86"/>
      <c r="AX16" s="19"/>
      <c r="AY16" s="19"/>
      <c r="AZ16" s="19"/>
      <c r="BA16" s="19"/>
      <c r="BB16" s="19"/>
      <c r="BC16" s="19"/>
      <c r="BD16" s="19"/>
      <c r="BE16" s="86"/>
      <c r="BF16" s="86"/>
    </row>
    <row r="17" spans="1:58" s="15" customFormat="1" ht="24.75" customHeight="1">
      <c r="A17" s="125">
        <v>2.4</v>
      </c>
      <c r="B17" s="121"/>
      <c r="C17" s="121"/>
      <c r="D17" s="121"/>
      <c r="E17" s="110">
        <v>204</v>
      </c>
      <c r="F17" s="110">
        <v>36</v>
      </c>
      <c r="G17" s="121" t="s">
        <v>12</v>
      </c>
      <c r="H17" s="121" t="s">
        <v>66</v>
      </c>
      <c r="I17" s="122">
        <v>14</v>
      </c>
      <c r="J17" s="110" t="s">
        <v>10</v>
      </c>
      <c r="K17" s="116">
        <f>IF(Q17=0,SUM(M17:P17),IF(AND(Q17&lt;&gt;0,W17=0),SUM(M17:V17)-LARGE(M17:V17,1),IF(AND(W17&lt;&gt;0,AB17=0),SUM(M17:AA17)-LARGE(M17:AA17,1)-LARGE(M17:AA17,2),SUM(M17:AF17)-LARGE(M17:AF17,1)-LARGE(M17:AF17,2)-LARGE(M17:AF17,3))))</f>
        <v>46</v>
      </c>
      <c r="L17" s="117">
        <f>IF(K17=0,"",RANK(K17,$K$12:$K$20,1))</f>
        <v>6</v>
      </c>
      <c r="M17" s="123">
        <v>11</v>
      </c>
      <c r="N17" s="123">
        <v>6</v>
      </c>
      <c r="O17" s="123">
        <v>8</v>
      </c>
      <c r="P17" s="123">
        <v>8</v>
      </c>
      <c r="Q17" s="123">
        <v>8</v>
      </c>
      <c r="R17" s="123">
        <v>8</v>
      </c>
      <c r="S17" s="123">
        <v>8</v>
      </c>
      <c r="T17" s="123"/>
      <c r="U17" s="123"/>
      <c r="V17" s="123"/>
      <c r="W17" s="123"/>
      <c r="X17" s="123"/>
      <c r="Y17" s="123"/>
      <c r="Z17" s="123"/>
      <c r="AA17" s="123"/>
      <c r="AB17" s="123"/>
      <c r="AC17" s="123"/>
      <c r="AD17" s="123"/>
      <c r="AE17" s="123"/>
      <c r="AF17" s="123"/>
      <c r="AG17" s="110">
        <f t="shared" si="0"/>
        <v>57</v>
      </c>
      <c r="AH17" s="110">
        <f t="shared" si="1"/>
        <v>11</v>
      </c>
      <c r="AI17" s="110">
        <f t="shared" si="2"/>
        <v>8</v>
      </c>
      <c r="AJ17" s="110">
        <f t="shared" si="3"/>
        <v>8</v>
      </c>
      <c r="AK17" s="110">
        <f t="shared" si="4"/>
        <v>8</v>
      </c>
      <c r="AL17" s="110">
        <f t="shared" si="5"/>
        <v>8</v>
      </c>
      <c r="AN17" s="118" t="s">
        <v>15</v>
      </c>
      <c r="AO17" s="118">
        <f t="shared" si="6"/>
        <v>36</v>
      </c>
      <c r="AP17" s="118">
        <f t="shared" si="7"/>
        <v>204</v>
      </c>
      <c r="AQ17" s="119" t="str">
        <f aca="true" t="shared" si="12" ref="AQ17:AR37">G17</f>
        <v>LAURENT</v>
      </c>
      <c r="AR17" s="119" t="str">
        <f t="shared" si="12"/>
        <v>Daniel</v>
      </c>
      <c r="AS17" s="120" t="str">
        <f aca="true" t="shared" si="13" ref="AS17:AT37">J17</f>
        <v>S</v>
      </c>
      <c r="AT17" s="118">
        <f t="shared" si="13"/>
        <v>46</v>
      </c>
      <c r="AU17" s="120">
        <f t="shared" si="10"/>
        <v>14</v>
      </c>
      <c r="AV17" s="118">
        <f t="shared" si="11"/>
        <v>6</v>
      </c>
      <c r="AW17" s="86"/>
      <c r="AX17" s="19"/>
      <c r="AY17" s="19"/>
      <c r="AZ17" s="19"/>
      <c r="BA17" s="19"/>
      <c r="BB17" s="19"/>
      <c r="BC17" s="19"/>
      <c r="BD17" s="19"/>
      <c r="BE17" s="86"/>
      <c r="BF17" s="86"/>
    </row>
    <row r="18" spans="1:58" s="15" customFormat="1" ht="24.75" customHeight="1">
      <c r="A18" s="126">
        <v>2.4</v>
      </c>
      <c r="B18" s="110"/>
      <c r="C18" s="110"/>
      <c r="D18" s="110"/>
      <c r="E18" s="110">
        <v>6888</v>
      </c>
      <c r="F18" s="118">
        <v>61</v>
      </c>
      <c r="G18" s="110" t="s">
        <v>92</v>
      </c>
      <c r="H18" s="110" t="s">
        <v>93</v>
      </c>
      <c r="I18" s="110">
        <v>344</v>
      </c>
      <c r="J18" s="110" t="s">
        <v>10</v>
      </c>
      <c r="K18" s="116">
        <f>IF(Q18=0,SUM(M18:P18),IF(AND(Q18&lt;&gt;0,W18=0),SUM(M18:V18)-LARGE(M18:V18,1),IF(AND(W18&lt;&gt;0,AB18=0),SUM(M18:AA18)-LARGE(M18:AA18,1)-LARGE(M18:AA18,2),SUM(M18:AF18)-LARGE(M18:AF18,1)-LARGE(M18:AF18,2)-LARGE(M18:AF18,3))))</f>
        <v>62</v>
      </c>
      <c r="L18" s="117">
        <f>IF(K18=0,"",RANK(K18,$K$12:$K$20,1))</f>
        <v>7</v>
      </c>
      <c r="M18" s="123">
        <v>10</v>
      </c>
      <c r="N18" s="123">
        <v>11</v>
      </c>
      <c r="O18" s="123">
        <v>10</v>
      </c>
      <c r="P18" s="123">
        <v>10</v>
      </c>
      <c r="Q18" s="123">
        <v>10</v>
      </c>
      <c r="R18" s="123">
        <v>12</v>
      </c>
      <c r="S18" s="123">
        <v>11</v>
      </c>
      <c r="T18" s="123"/>
      <c r="U18" s="123"/>
      <c r="V18" s="123"/>
      <c r="W18" s="123"/>
      <c r="X18" s="123"/>
      <c r="Y18" s="123"/>
      <c r="Z18" s="123"/>
      <c r="AA18" s="123"/>
      <c r="AB18" s="123"/>
      <c r="AC18" s="123"/>
      <c r="AD18" s="123"/>
      <c r="AE18" s="123"/>
      <c r="AF18" s="123"/>
      <c r="AG18" s="110">
        <f t="shared" si="0"/>
        <v>74</v>
      </c>
      <c r="AH18" s="110">
        <f t="shared" si="1"/>
        <v>12</v>
      </c>
      <c r="AI18" s="110">
        <f t="shared" si="2"/>
        <v>11</v>
      </c>
      <c r="AJ18" s="110">
        <f t="shared" si="3"/>
        <v>11</v>
      </c>
      <c r="AK18" s="110">
        <f t="shared" si="4"/>
        <v>10</v>
      </c>
      <c r="AL18" s="110">
        <f t="shared" si="5"/>
        <v>10</v>
      </c>
      <c r="AN18" s="118" t="s">
        <v>15</v>
      </c>
      <c r="AO18" s="118">
        <f>F18</f>
        <v>61</v>
      </c>
      <c r="AP18" s="118">
        <f>E18</f>
        <v>6888</v>
      </c>
      <c r="AQ18" s="119" t="str">
        <f>G18</f>
        <v>AMETRANO</v>
      </c>
      <c r="AR18" s="119" t="str">
        <f>H18</f>
        <v>René</v>
      </c>
      <c r="AS18" s="120" t="str">
        <f>J18</f>
        <v>S</v>
      </c>
      <c r="AT18" s="118">
        <f>K18</f>
        <v>62</v>
      </c>
      <c r="AU18" s="120">
        <f>I18</f>
        <v>344</v>
      </c>
      <c r="AV18" s="118">
        <f>L18</f>
        <v>7</v>
      </c>
      <c r="AW18" s="86"/>
      <c r="AX18" s="19"/>
      <c r="AY18" s="19"/>
      <c r="AZ18" s="19"/>
      <c r="BA18" s="19"/>
      <c r="BB18" s="19"/>
      <c r="BC18" s="19"/>
      <c r="BD18" s="19"/>
      <c r="BE18" s="86"/>
      <c r="BF18" s="86"/>
    </row>
    <row r="19" spans="1:58" s="39" customFormat="1" ht="24.75" customHeight="1">
      <c r="A19" s="124">
        <v>2.4</v>
      </c>
      <c r="B19" s="110"/>
      <c r="C19" s="110"/>
      <c r="D19" s="110"/>
      <c r="E19" s="110">
        <v>4745</v>
      </c>
      <c r="F19" s="120" t="s">
        <v>98</v>
      </c>
      <c r="G19" s="110" t="s">
        <v>97</v>
      </c>
      <c r="H19" s="110" t="s">
        <v>96</v>
      </c>
      <c r="I19" s="29">
        <v>14</v>
      </c>
      <c r="J19" s="29" t="s">
        <v>14</v>
      </c>
      <c r="K19" s="30">
        <f>IF(Q19=0,SUM(M19:P19),IF(AND(Q19&lt;&gt;0,W19=0),SUM(M19:V19)-LARGE(M19:V19,1),SUM(M19:AF19)-LARGE(M19:AF19,1)-LARGE(M19:AF19,2)))</f>
        <v>65</v>
      </c>
      <c r="L19" s="117">
        <f>IF(K19=0,"",RANK(K19,$K$12:$K$20,1))</f>
        <v>8</v>
      </c>
      <c r="M19" s="37">
        <v>8</v>
      </c>
      <c r="N19" s="37">
        <v>8</v>
      </c>
      <c r="O19" s="37">
        <v>7</v>
      </c>
      <c r="P19" s="37">
        <v>14</v>
      </c>
      <c r="Q19" s="37">
        <v>14</v>
      </c>
      <c r="R19" s="37">
        <v>14</v>
      </c>
      <c r="S19" s="37">
        <v>14</v>
      </c>
      <c r="T19" s="37"/>
      <c r="U19" s="37"/>
      <c r="V19" s="37"/>
      <c r="W19" s="37"/>
      <c r="X19" s="37"/>
      <c r="Y19" s="37"/>
      <c r="Z19" s="37"/>
      <c r="AA19" s="37"/>
      <c r="AB19" s="37"/>
      <c r="AC19" s="37"/>
      <c r="AD19" s="37"/>
      <c r="AE19" s="37"/>
      <c r="AF19" s="37"/>
      <c r="AG19" s="29">
        <f t="shared" si="0"/>
        <v>79</v>
      </c>
      <c r="AH19" s="29">
        <f t="shared" si="1"/>
        <v>14</v>
      </c>
      <c r="AI19" s="29">
        <f t="shared" si="2"/>
        <v>14</v>
      </c>
      <c r="AJ19" s="29">
        <f t="shared" si="3"/>
        <v>14</v>
      </c>
      <c r="AK19" s="29">
        <f t="shared" si="4"/>
        <v>14</v>
      </c>
      <c r="AL19" s="29">
        <f t="shared" si="5"/>
        <v>8</v>
      </c>
      <c r="AN19" s="118" t="s">
        <v>15</v>
      </c>
      <c r="AO19" s="118" t="str">
        <f>F19</f>
        <v>bl</v>
      </c>
      <c r="AP19" s="118">
        <f>E19</f>
        <v>4745</v>
      </c>
      <c r="AQ19" s="119" t="str">
        <f>G19</f>
        <v>GRUSON</v>
      </c>
      <c r="AR19" s="119" t="str">
        <f>H19</f>
        <v>Robert</v>
      </c>
      <c r="AS19" s="120" t="str">
        <f>J19</f>
        <v>s</v>
      </c>
      <c r="AT19" s="118">
        <f>K19</f>
        <v>65</v>
      </c>
      <c r="AU19" s="120">
        <f>I19</f>
        <v>14</v>
      </c>
      <c r="AV19" s="118">
        <f>L19</f>
        <v>8</v>
      </c>
      <c r="AW19" s="38"/>
      <c r="AX19" s="43"/>
      <c r="AY19" s="43"/>
      <c r="AZ19" s="43"/>
      <c r="BA19" s="43"/>
      <c r="BB19" s="43"/>
      <c r="BC19" s="43"/>
      <c r="BD19" s="43"/>
      <c r="BE19" s="38"/>
      <c r="BF19" s="38"/>
    </row>
    <row r="20" spans="1:58" s="39" customFormat="1" ht="24.75" customHeight="1">
      <c r="A20" s="113">
        <v>2.4</v>
      </c>
      <c r="B20" s="114"/>
      <c r="C20" s="114"/>
      <c r="D20" s="114"/>
      <c r="E20" s="114">
        <v>711</v>
      </c>
      <c r="F20" s="114">
        <v>88</v>
      </c>
      <c r="G20" s="110" t="s">
        <v>13</v>
      </c>
      <c r="H20" s="110" t="s">
        <v>63</v>
      </c>
      <c r="I20" s="115" t="s">
        <v>89</v>
      </c>
      <c r="J20" s="115" t="s">
        <v>10</v>
      </c>
      <c r="K20" s="116">
        <f>IF(Q20=0,SUM(M20:P20),IF(AND(Q20&lt;&gt;0,W20=0),SUM(M20:V20)-LARGE(M20:V20,1),IF(AND(W20&lt;&gt;0,AB20=0),SUM(M20:AA20)-LARGE(M20:AA20,1)-LARGE(M20:AA20,2),SUM(M20:AF20)-LARGE(M20:AF20,1)-LARGE(M20:AF20,2)-LARGE(M20:AF20,3))))</f>
        <v>67</v>
      </c>
      <c r="L20" s="117">
        <f>IF(K20=0,"",RANK(K20,$K$12:$K$20,1))</f>
        <v>9</v>
      </c>
      <c r="M20" s="127">
        <v>13</v>
      </c>
      <c r="N20" s="127">
        <v>13</v>
      </c>
      <c r="O20" s="127">
        <v>11</v>
      </c>
      <c r="P20" s="127">
        <v>11</v>
      </c>
      <c r="Q20" s="127">
        <v>11</v>
      </c>
      <c r="R20" s="127">
        <v>11</v>
      </c>
      <c r="S20" s="127">
        <v>10</v>
      </c>
      <c r="T20" s="127"/>
      <c r="U20" s="127"/>
      <c r="V20" s="127"/>
      <c r="W20" s="127"/>
      <c r="X20" s="127"/>
      <c r="Y20" s="127"/>
      <c r="Z20" s="108"/>
      <c r="AA20" s="108"/>
      <c r="AB20" s="108"/>
      <c r="AC20" s="108"/>
      <c r="AD20" s="108"/>
      <c r="AE20" s="108"/>
      <c r="AF20" s="108"/>
      <c r="AG20" s="110">
        <f t="shared" si="0"/>
        <v>80</v>
      </c>
      <c r="AH20" s="110">
        <f t="shared" si="1"/>
        <v>13</v>
      </c>
      <c r="AI20" s="110">
        <f t="shared" si="2"/>
        <v>13</v>
      </c>
      <c r="AJ20" s="110">
        <f t="shared" si="3"/>
        <v>11</v>
      </c>
      <c r="AK20" s="110">
        <f t="shared" si="4"/>
        <v>11</v>
      </c>
      <c r="AL20" s="110">
        <f t="shared" si="5"/>
        <v>11</v>
      </c>
      <c r="AN20" s="118" t="s">
        <v>15</v>
      </c>
      <c r="AO20" s="118">
        <f t="shared" si="6"/>
        <v>88</v>
      </c>
      <c r="AP20" s="118">
        <f t="shared" si="7"/>
        <v>711</v>
      </c>
      <c r="AQ20" s="119" t="str">
        <f t="shared" si="12"/>
        <v>MENIGAULT</v>
      </c>
      <c r="AR20" s="119" t="str">
        <f t="shared" si="12"/>
        <v>Jean</v>
      </c>
      <c r="AS20" s="120" t="str">
        <f t="shared" si="13"/>
        <v>S</v>
      </c>
      <c r="AT20" s="118">
        <f t="shared" si="13"/>
        <v>67</v>
      </c>
      <c r="AU20" s="120" t="str">
        <f t="shared" si="10"/>
        <v>468</v>
      </c>
      <c r="AV20" s="118">
        <f t="shared" si="11"/>
        <v>9</v>
      </c>
      <c r="AW20" s="38"/>
      <c r="AX20" s="42"/>
      <c r="AY20" s="28"/>
      <c r="AZ20" s="28"/>
      <c r="BA20" s="28"/>
      <c r="BB20" s="28"/>
      <c r="BC20" s="28"/>
      <c r="BD20" s="28"/>
      <c r="BE20" s="38"/>
      <c r="BF20" s="38"/>
    </row>
    <row r="21" spans="1:58" s="39" customFormat="1" ht="24.75" customHeight="1" hidden="1">
      <c r="A21" s="40"/>
      <c r="B21" s="36"/>
      <c r="C21" s="36"/>
      <c r="D21" s="36"/>
      <c r="E21" s="29"/>
      <c r="F21" s="29"/>
      <c r="G21" s="41"/>
      <c r="H21" s="36"/>
      <c r="I21" s="35"/>
      <c r="J21" s="29"/>
      <c r="K21" s="30">
        <f>IF(Q21=0,SUM(M21:P21),IF(AND(Q21&lt;&gt;0,W21=0),SUM(M21:V21)-LARGE(M21:V21,1),SUM(M21:AF21)-LARGE(M21:AF21,1)-LARGE(M21:AF21,2)))</f>
        <v>0</v>
      </c>
      <c r="L21" s="117">
        <f>IF(K21=0,"",RANK(K21,$K$12:$K$18,1))</f>
      </c>
      <c r="M21" s="37"/>
      <c r="N21" s="37"/>
      <c r="O21" s="37"/>
      <c r="P21" s="37"/>
      <c r="Q21" s="37"/>
      <c r="R21" s="37"/>
      <c r="S21" s="37"/>
      <c r="T21" s="37"/>
      <c r="U21" s="37"/>
      <c r="V21" s="37"/>
      <c r="W21" s="37"/>
      <c r="X21" s="37"/>
      <c r="Y21" s="37"/>
      <c r="Z21" s="37"/>
      <c r="AA21" s="37"/>
      <c r="AB21" s="37"/>
      <c r="AC21" s="37"/>
      <c r="AD21" s="37"/>
      <c r="AE21" s="37"/>
      <c r="AF21" s="37"/>
      <c r="AG21" s="44"/>
      <c r="AH21" s="44"/>
      <c r="AI21" s="44"/>
      <c r="AJ21" s="44"/>
      <c r="AK21" s="44"/>
      <c r="AN21" s="31" t="s">
        <v>15</v>
      </c>
      <c r="AO21" s="31">
        <f t="shared" si="6"/>
        <v>0</v>
      </c>
      <c r="AP21" s="31">
        <f t="shared" si="7"/>
        <v>0</v>
      </c>
      <c r="AQ21" s="32">
        <f t="shared" si="12"/>
        <v>0</v>
      </c>
      <c r="AR21" s="32">
        <f t="shared" si="12"/>
        <v>0</v>
      </c>
      <c r="AS21" s="33">
        <f t="shared" si="13"/>
        <v>0</v>
      </c>
      <c r="AT21" s="31">
        <f t="shared" si="13"/>
        <v>0</v>
      </c>
      <c r="AU21" s="33">
        <f t="shared" si="10"/>
        <v>0</v>
      </c>
      <c r="AV21" s="34">
        <f t="shared" si="11"/>
      </c>
      <c r="AW21" s="38"/>
      <c r="AX21" s="28"/>
      <c r="AY21" s="28"/>
      <c r="AZ21" s="28"/>
      <c r="BA21" s="28"/>
      <c r="BB21" s="28"/>
      <c r="BC21" s="28"/>
      <c r="BD21" s="28"/>
      <c r="BE21" s="38"/>
      <c r="BF21" s="38"/>
    </row>
    <row r="22" spans="1:58" s="27" customFormat="1" ht="24.75" customHeight="1" hidden="1">
      <c r="A22" s="40"/>
      <c r="B22" s="36"/>
      <c r="C22" s="36"/>
      <c r="D22" s="36"/>
      <c r="E22" s="29"/>
      <c r="F22" s="29"/>
      <c r="G22" s="41"/>
      <c r="H22" s="36"/>
      <c r="I22" s="35"/>
      <c r="J22" s="29"/>
      <c r="K22" s="30">
        <f aca="true" t="shared" si="14" ref="K22:K37">IF(Q22=0,SUM(M22:P22),IF(AND(Q22&lt;&gt;0,W22=0),SUM(M22:V22)-LARGE(M22:V22,1),SUM(M22:AF22)-LARGE(M22:AF22,1)-LARGE(M22:AF22,2)))</f>
        <v>0</v>
      </c>
      <c r="L22" s="117">
        <f>IF(K22=0,"",RANK(K22,$K$12:$K$18,1))</f>
      </c>
      <c r="M22" s="37"/>
      <c r="N22" s="37"/>
      <c r="O22" s="37"/>
      <c r="P22" s="37"/>
      <c r="Q22" s="37"/>
      <c r="R22" s="37"/>
      <c r="S22" s="37"/>
      <c r="T22" s="37"/>
      <c r="U22" s="37"/>
      <c r="V22" s="37"/>
      <c r="W22" s="37"/>
      <c r="X22" s="37"/>
      <c r="Y22" s="37"/>
      <c r="Z22" s="37"/>
      <c r="AA22" s="37"/>
      <c r="AB22" s="37"/>
      <c r="AC22" s="37"/>
      <c r="AD22" s="37"/>
      <c r="AE22" s="37"/>
      <c r="AF22" s="37"/>
      <c r="AG22" s="44"/>
      <c r="AH22" s="44"/>
      <c r="AI22" s="44"/>
      <c r="AJ22" s="44"/>
      <c r="AK22" s="44"/>
      <c r="AN22" s="31" t="s">
        <v>15</v>
      </c>
      <c r="AO22" s="31">
        <f t="shared" si="6"/>
        <v>0</v>
      </c>
      <c r="AP22" s="31">
        <f t="shared" si="7"/>
        <v>0</v>
      </c>
      <c r="AQ22" s="32">
        <f t="shared" si="12"/>
        <v>0</v>
      </c>
      <c r="AR22" s="32">
        <f t="shared" si="12"/>
        <v>0</v>
      </c>
      <c r="AS22" s="33">
        <f t="shared" si="13"/>
        <v>0</v>
      </c>
      <c r="AT22" s="31">
        <f t="shared" si="13"/>
        <v>0</v>
      </c>
      <c r="AU22" s="33">
        <f t="shared" si="10"/>
        <v>0</v>
      </c>
      <c r="AV22" s="34">
        <f t="shared" si="11"/>
      </c>
      <c r="AW22" s="38"/>
      <c r="AX22" s="28"/>
      <c r="AY22" s="28"/>
      <c r="AZ22" s="28"/>
      <c r="BA22" s="28"/>
      <c r="BB22" s="28"/>
      <c r="BC22" s="28"/>
      <c r="BD22" s="28"/>
      <c r="BE22" s="28"/>
      <c r="BF22" s="28"/>
    </row>
    <row r="23" spans="1:58" s="27" customFormat="1" ht="24.75" customHeight="1" hidden="1">
      <c r="A23" s="40"/>
      <c r="B23" s="36"/>
      <c r="C23" s="36"/>
      <c r="D23" s="36"/>
      <c r="E23" s="29"/>
      <c r="F23" s="29"/>
      <c r="G23" s="41"/>
      <c r="H23" s="36"/>
      <c r="I23" s="35"/>
      <c r="J23" s="29"/>
      <c r="K23" s="30">
        <f t="shared" si="14"/>
        <v>0</v>
      </c>
      <c r="L23" s="117">
        <f>IF(K23=0,"",RANK(K23,$K$12:$K$18,1))</f>
      </c>
      <c r="M23" s="37"/>
      <c r="N23" s="37"/>
      <c r="O23" s="37"/>
      <c r="P23" s="37"/>
      <c r="Q23" s="37"/>
      <c r="R23" s="37"/>
      <c r="S23" s="37"/>
      <c r="T23" s="37"/>
      <c r="U23" s="37"/>
      <c r="V23" s="37"/>
      <c r="W23" s="37"/>
      <c r="X23" s="37"/>
      <c r="Y23" s="37"/>
      <c r="Z23" s="37"/>
      <c r="AA23" s="37"/>
      <c r="AB23" s="37"/>
      <c r="AC23" s="37"/>
      <c r="AD23" s="37"/>
      <c r="AE23" s="37"/>
      <c r="AF23" s="37"/>
      <c r="AG23" s="44"/>
      <c r="AH23" s="44"/>
      <c r="AI23" s="44"/>
      <c r="AJ23" s="44"/>
      <c r="AK23" s="44"/>
      <c r="AN23" s="31" t="s">
        <v>15</v>
      </c>
      <c r="AO23" s="31">
        <f t="shared" si="6"/>
        <v>0</v>
      </c>
      <c r="AP23" s="31">
        <f t="shared" si="7"/>
        <v>0</v>
      </c>
      <c r="AQ23" s="32">
        <f t="shared" si="12"/>
        <v>0</v>
      </c>
      <c r="AR23" s="32">
        <f t="shared" si="12"/>
        <v>0</v>
      </c>
      <c r="AS23" s="33">
        <f t="shared" si="13"/>
        <v>0</v>
      </c>
      <c r="AT23" s="31">
        <f t="shared" si="13"/>
        <v>0</v>
      </c>
      <c r="AU23" s="33">
        <f t="shared" si="10"/>
        <v>0</v>
      </c>
      <c r="AV23" s="34">
        <f t="shared" si="11"/>
      </c>
      <c r="AW23" s="38"/>
      <c r="AX23" s="28"/>
      <c r="AY23" s="28"/>
      <c r="AZ23" s="28"/>
      <c r="BA23" s="28"/>
      <c r="BB23" s="28"/>
      <c r="BC23" s="28"/>
      <c r="BD23" s="28"/>
      <c r="BE23" s="28"/>
      <c r="BF23" s="28"/>
    </row>
    <row r="24" spans="1:58" s="27" customFormat="1" ht="24.75" customHeight="1" hidden="1">
      <c r="A24" s="40"/>
      <c r="B24" s="36"/>
      <c r="C24" s="36"/>
      <c r="D24" s="36"/>
      <c r="E24" s="29"/>
      <c r="F24" s="29"/>
      <c r="G24" s="41"/>
      <c r="H24" s="36"/>
      <c r="I24" s="35"/>
      <c r="J24" s="29"/>
      <c r="K24" s="30">
        <f t="shared" si="14"/>
        <v>0</v>
      </c>
      <c r="L24" s="117">
        <f>IF(K24=0,"",RANK(K24,$K$12:$K$18,1))</f>
      </c>
      <c r="M24" s="37"/>
      <c r="N24" s="37"/>
      <c r="O24" s="37"/>
      <c r="P24" s="37"/>
      <c r="Q24" s="37"/>
      <c r="R24" s="37"/>
      <c r="S24" s="37"/>
      <c r="T24" s="37"/>
      <c r="U24" s="37"/>
      <c r="V24" s="37"/>
      <c r="W24" s="37"/>
      <c r="X24" s="37"/>
      <c r="Y24" s="37"/>
      <c r="Z24" s="37"/>
      <c r="AA24" s="37"/>
      <c r="AB24" s="37"/>
      <c r="AC24" s="37"/>
      <c r="AD24" s="37"/>
      <c r="AE24" s="37"/>
      <c r="AF24" s="37"/>
      <c r="AG24" s="44"/>
      <c r="AH24" s="44"/>
      <c r="AI24" s="44"/>
      <c r="AJ24" s="44"/>
      <c r="AK24" s="44"/>
      <c r="AN24" s="31" t="s">
        <v>15</v>
      </c>
      <c r="AO24" s="31">
        <f t="shared" si="6"/>
        <v>0</v>
      </c>
      <c r="AP24" s="31">
        <f t="shared" si="7"/>
        <v>0</v>
      </c>
      <c r="AQ24" s="32">
        <f t="shared" si="12"/>
        <v>0</v>
      </c>
      <c r="AR24" s="32">
        <f t="shared" si="12"/>
        <v>0</v>
      </c>
      <c r="AS24" s="33">
        <f t="shared" si="13"/>
        <v>0</v>
      </c>
      <c r="AT24" s="31">
        <f t="shared" si="13"/>
        <v>0</v>
      </c>
      <c r="AU24" s="33">
        <f t="shared" si="10"/>
        <v>0</v>
      </c>
      <c r="AV24" s="34">
        <f t="shared" si="11"/>
      </c>
      <c r="AW24" s="38"/>
      <c r="AX24" s="28"/>
      <c r="AY24" s="28"/>
      <c r="AZ24" s="28"/>
      <c r="BA24" s="28"/>
      <c r="BB24" s="28"/>
      <c r="BC24" s="28"/>
      <c r="BD24" s="28"/>
      <c r="BE24" s="28"/>
      <c r="BF24" s="28"/>
    </row>
    <row r="25" spans="1:58" s="39" customFormat="1" ht="13.5" customHeight="1" hidden="1">
      <c r="A25" s="41"/>
      <c r="B25" s="36"/>
      <c r="C25" s="36"/>
      <c r="D25" s="36"/>
      <c r="E25" s="29"/>
      <c r="F25" s="29"/>
      <c r="G25" s="36"/>
      <c r="H25" s="36"/>
      <c r="I25" s="36"/>
      <c r="J25" s="36"/>
      <c r="K25" s="30">
        <f t="shared" si="14"/>
        <v>0</v>
      </c>
      <c r="L25" s="117">
        <f>IF(K25=0,"",RANK(K25,$K$12:$K$18,1))</f>
      </c>
      <c r="M25" s="37"/>
      <c r="N25" s="37"/>
      <c r="O25" s="37"/>
      <c r="P25" s="37"/>
      <c r="Q25" s="37"/>
      <c r="R25" s="37"/>
      <c r="S25" s="37"/>
      <c r="T25" s="37"/>
      <c r="U25" s="37"/>
      <c r="V25" s="37"/>
      <c r="W25" s="37"/>
      <c r="X25" s="37"/>
      <c r="Y25" s="37"/>
      <c r="Z25" s="37"/>
      <c r="AA25" s="37"/>
      <c r="AB25" s="37"/>
      <c r="AC25" s="37"/>
      <c r="AD25" s="37"/>
      <c r="AE25" s="37"/>
      <c r="AF25" s="37"/>
      <c r="AG25" s="44"/>
      <c r="AH25" s="44"/>
      <c r="AI25" s="44"/>
      <c r="AJ25" s="44"/>
      <c r="AK25" s="44"/>
      <c r="AN25" s="34"/>
      <c r="AO25" s="34">
        <f t="shared" si="6"/>
        <v>0</v>
      </c>
      <c r="AP25" s="34">
        <f t="shared" si="7"/>
        <v>0</v>
      </c>
      <c r="AQ25" s="45">
        <f t="shared" si="12"/>
        <v>0</v>
      </c>
      <c r="AR25" s="45">
        <f t="shared" si="12"/>
        <v>0</v>
      </c>
      <c r="AS25" s="46">
        <f t="shared" si="13"/>
        <v>0</v>
      </c>
      <c r="AT25" s="34">
        <f t="shared" si="13"/>
        <v>0</v>
      </c>
      <c r="AU25" s="46">
        <f t="shared" si="10"/>
        <v>0</v>
      </c>
      <c r="AV25" s="34">
        <f t="shared" si="11"/>
      </c>
      <c r="AW25" s="38"/>
      <c r="AX25" s="47"/>
      <c r="AY25" s="47"/>
      <c r="AZ25" s="47"/>
      <c r="BA25" s="47"/>
      <c r="BB25" s="47"/>
      <c r="BC25" s="47"/>
      <c r="BD25" s="47"/>
      <c r="BE25" s="38"/>
      <c r="BF25" s="38"/>
    </row>
    <row r="26" spans="1:58" s="39" customFormat="1" ht="13.5" customHeight="1" hidden="1">
      <c r="A26" s="41"/>
      <c r="B26" s="36"/>
      <c r="C26" s="36"/>
      <c r="D26" s="36"/>
      <c r="E26" s="29"/>
      <c r="F26" s="29"/>
      <c r="G26" s="36"/>
      <c r="H26" s="36"/>
      <c r="I26" s="36"/>
      <c r="J26" s="36"/>
      <c r="K26" s="30">
        <f t="shared" si="14"/>
        <v>0</v>
      </c>
      <c r="L26" s="117">
        <f>IF(K26=0,"",RANK(K26,$K$12:$K$18,1))</f>
      </c>
      <c r="M26" s="37"/>
      <c r="N26" s="37"/>
      <c r="O26" s="37"/>
      <c r="P26" s="37"/>
      <c r="Q26" s="37"/>
      <c r="R26" s="37"/>
      <c r="S26" s="37"/>
      <c r="T26" s="37"/>
      <c r="U26" s="37"/>
      <c r="V26" s="37"/>
      <c r="W26" s="37"/>
      <c r="X26" s="37"/>
      <c r="Y26" s="37"/>
      <c r="Z26" s="37"/>
      <c r="AA26" s="37"/>
      <c r="AB26" s="37"/>
      <c r="AC26" s="37"/>
      <c r="AD26" s="37"/>
      <c r="AE26" s="37"/>
      <c r="AF26" s="37"/>
      <c r="AG26" s="44"/>
      <c r="AH26" s="44"/>
      <c r="AI26" s="44"/>
      <c r="AJ26" s="44"/>
      <c r="AK26" s="44"/>
      <c r="AN26" s="34"/>
      <c r="AO26" s="34">
        <f t="shared" si="6"/>
        <v>0</v>
      </c>
      <c r="AP26" s="34">
        <f t="shared" si="7"/>
        <v>0</v>
      </c>
      <c r="AQ26" s="45">
        <f t="shared" si="12"/>
        <v>0</v>
      </c>
      <c r="AR26" s="45">
        <f t="shared" si="12"/>
        <v>0</v>
      </c>
      <c r="AS26" s="46">
        <f t="shared" si="13"/>
        <v>0</v>
      </c>
      <c r="AT26" s="34">
        <f t="shared" si="13"/>
        <v>0</v>
      </c>
      <c r="AU26" s="46">
        <f t="shared" si="10"/>
        <v>0</v>
      </c>
      <c r="AV26" s="34">
        <f t="shared" si="11"/>
      </c>
      <c r="AW26" s="38"/>
      <c r="AX26" s="48"/>
      <c r="AY26" s="48"/>
      <c r="AZ26" s="48"/>
      <c r="BA26" s="48"/>
      <c r="BB26" s="48"/>
      <c r="BC26" s="48"/>
      <c r="BD26" s="48"/>
      <c r="BE26" s="38"/>
      <c r="BF26" s="38"/>
    </row>
    <row r="27" spans="1:58" s="39" customFormat="1" ht="15" hidden="1">
      <c r="A27" s="41"/>
      <c r="B27" s="36"/>
      <c r="C27" s="36"/>
      <c r="D27" s="36"/>
      <c r="E27" s="29"/>
      <c r="F27" s="29"/>
      <c r="G27" s="36"/>
      <c r="H27" s="36"/>
      <c r="I27" s="36"/>
      <c r="J27" s="36"/>
      <c r="K27" s="30">
        <f t="shared" si="14"/>
        <v>0</v>
      </c>
      <c r="L27" s="117">
        <f>IF(K27=0,"",RANK(K27,$K$12:$K$18,1))</f>
      </c>
      <c r="M27" s="37"/>
      <c r="N27" s="37"/>
      <c r="O27" s="37"/>
      <c r="P27" s="37"/>
      <c r="Q27" s="37"/>
      <c r="R27" s="37"/>
      <c r="S27" s="37"/>
      <c r="T27" s="37"/>
      <c r="U27" s="37"/>
      <c r="V27" s="37"/>
      <c r="W27" s="37"/>
      <c r="X27" s="37"/>
      <c r="Y27" s="37"/>
      <c r="Z27" s="37"/>
      <c r="AA27" s="37"/>
      <c r="AB27" s="37"/>
      <c r="AC27" s="37"/>
      <c r="AD27" s="37"/>
      <c r="AE27" s="37"/>
      <c r="AF27" s="37"/>
      <c r="AG27" s="44"/>
      <c r="AH27" s="44"/>
      <c r="AI27" s="44"/>
      <c r="AJ27" s="44"/>
      <c r="AK27" s="44"/>
      <c r="AN27" s="34"/>
      <c r="AO27" s="34">
        <f t="shared" si="6"/>
        <v>0</v>
      </c>
      <c r="AP27" s="34">
        <f t="shared" si="7"/>
        <v>0</v>
      </c>
      <c r="AQ27" s="45">
        <f t="shared" si="12"/>
        <v>0</v>
      </c>
      <c r="AR27" s="45">
        <f t="shared" si="12"/>
        <v>0</v>
      </c>
      <c r="AS27" s="46">
        <f t="shared" si="13"/>
        <v>0</v>
      </c>
      <c r="AT27" s="34">
        <f t="shared" si="13"/>
        <v>0</v>
      </c>
      <c r="AU27" s="46">
        <f t="shared" si="10"/>
        <v>0</v>
      </c>
      <c r="AV27" s="34">
        <f t="shared" si="11"/>
      </c>
      <c r="AW27" s="49"/>
      <c r="AX27" s="43"/>
      <c r="AY27" s="43"/>
      <c r="AZ27" s="43"/>
      <c r="BA27" s="43"/>
      <c r="BB27" s="43"/>
      <c r="BC27" s="43"/>
      <c r="BD27" s="43"/>
      <c r="BE27" s="38"/>
      <c r="BF27" s="38"/>
    </row>
    <row r="28" spans="1:58" s="39" customFormat="1" ht="15" hidden="1">
      <c r="A28" s="41"/>
      <c r="B28" s="36"/>
      <c r="C28" s="36"/>
      <c r="D28" s="36"/>
      <c r="E28" s="29"/>
      <c r="F28" s="29"/>
      <c r="G28" s="36"/>
      <c r="H28" s="36"/>
      <c r="I28" s="36"/>
      <c r="J28" s="36"/>
      <c r="K28" s="30">
        <f t="shared" si="14"/>
        <v>0</v>
      </c>
      <c r="L28" s="117">
        <f>IF(K28=0,"",RANK(K28,$K$12:$K$18,1))</f>
      </c>
      <c r="M28" s="37"/>
      <c r="N28" s="37"/>
      <c r="O28" s="37"/>
      <c r="P28" s="37"/>
      <c r="Q28" s="37"/>
      <c r="R28" s="37"/>
      <c r="S28" s="37"/>
      <c r="T28" s="37"/>
      <c r="U28" s="37"/>
      <c r="V28" s="37"/>
      <c r="W28" s="37"/>
      <c r="X28" s="37"/>
      <c r="Y28" s="37"/>
      <c r="Z28" s="37"/>
      <c r="AA28" s="37"/>
      <c r="AB28" s="37"/>
      <c r="AC28" s="37"/>
      <c r="AD28" s="37"/>
      <c r="AE28" s="37"/>
      <c r="AF28" s="37"/>
      <c r="AG28" s="44"/>
      <c r="AH28" s="44"/>
      <c r="AI28" s="44"/>
      <c r="AJ28" s="44"/>
      <c r="AK28" s="44"/>
      <c r="AN28" s="34"/>
      <c r="AO28" s="34">
        <f t="shared" si="6"/>
        <v>0</v>
      </c>
      <c r="AP28" s="34">
        <f t="shared" si="7"/>
        <v>0</v>
      </c>
      <c r="AQ28" s="45">
        <f t="shared" si="12"/>
        <v>0</v>
      </c>
      <c r="AR28" s="45">
        <f t="shared" si="12"/>
        <v>0</v>
      </c>
      <c r="AS28" s="46">
        <f t="shared" si="13"/>
        <v>0</v>
      </c>
      <c r="AT28" s="34">
        <f t="shared" si="13"/>
        <v>0</v>
      </c>
      <c r="AU28" s="46">
        <f t="shared" si="10"/>
        <v>0</v>
      </c>
      <c r="AV28" s="34">
        <f t="shared" si="11"/>
      </c>
      <c r="AW28" s="38"/>
      <c r="AX28" s="47"/>
      <c r="AY28" s="47"/>
      <c r="AZ28" s="47"/>
      <c r="BA28" s="47"/>
      <c r="BB28" s="47"/>
      <c r="BC28" s="47"/>
      <c r="BD28" s="47"/>
      <c r="BE28" s="38"/>
      <c r="BF28" s="38"/>
    </row>
    <row r="29" spans="1:58" s="39" customFormat="1" ht="15" hidden="1">
      <c r="A29" s="41"/>
      <c r="B29" s="36"/>
      <c r="C29" s="36"/>
      <c r="D29" s="36"/>
      <c r="E29" s="29"/>
      <c r="F29" s="29"/>
      <c r="G29" s="36"/>
      <c r="H29" s="36"/>
      <c r="I29" s="36"/>
      <c r="J29" s="36"/>
      <c r="K29" s="30">
        <f t="shared" si="14"/>
        <v>0</v>
      </c>
      <c r="L29" s="117">
        <f>IF(K29=0,"",RANK(K29,$K$12:$K$18,1))</f>
      </c>
      <c r="M29" s="37"/>
      <c r="N29" s="37"/>
      <c r="O29" s="37"/>
      <c r="P29" s="37"/>
      <c r="Q29" s="37"/>
      <c r="R29" s="37"/>
      <c r="S29" s="37"/>
      <c r="T29" s="37"/>
      <c r="U29" s="37"/>
      <c r="V29" s="37"/>
      <c r="W29" s="37"/>
      <c r="X29" s="37"/>
      <c r="Y29" s="37"/>
      <c r="Z29" s="37"/>
      <c r="AA29" s="37"/>
      <c r="AB29" s="37"/>
      <c r="AC29" s="37"/>
      <c r="AD29" s="37"/>
      <c r="AE29" s="37"/>
      <c r="AF29" s="37"/>
      <c r="AG29" s="44"/>
      <c r="AH29" s="44"/>
      <c r="AI29" s="44"/>
      <c r="AJ29" s="44"/>
      <c r="AK29" s="44"/>
      <c r="AN29" s="34"/>
      <c r="AO29" s="34">
        <f t="shared" si="6"/>
        <v>0</v>
      </c>
      <c r="AP29" s="34">
        <f t="shared" si="7"/>
        <v>0</v>
      </c>
      <c r="AQ29" s="45">
        <f t="shared" si="12"/>
        <v>0</v>
      </c>
      <c r="AR29" s="45">
        <f t="shared" si="12"/>
        <v>0</v>
      </c>
      <c r="AS29" s="46">
        <f t="shared" si="13"/>
        <v>0</v>
      </c>
      <c r="AT29" s="34">
        <f t="shared" si="13"/>
        <v>0</v>
      </c>
      <c r="AU29" s="46">
        <f t="shared" si="10"/>
        <v>0</v>
      </c>
      <c r="AV29" s="34">
        <f t="shared" si="11"/>
      </c>
      <c r="AW29" s="38"/>
      <c r="AX29" s="47"/>
      <c r="AY29" s="47"/>
      <c r="AZ29" s="47"/>
      <c r="BA29" s="47"/>
      <c r="BB29" s="47"/>
      <c r="BC29" s="47"/>
      <c r="BD29" s="47"/>
      <c r="BE29" s="38"/>
      <c r="BF29" s="38"/>
    </row>
    <row r="30" spans="1:58" s="39" customFormat="1" ht="15" hidden="1">
      <c r="A30" s="41"/>
      <c r="B30" s="36"/>
      <c r="C30" s="36"/>
      <c r="D30" s="36"/>
      <c r="E30" s="29"/>
      <c r="F30" s="29"/>
      <c r="G30" s="36"/>
      <c r="H30" s="36"/>
      <c r="I30" s="36"/>
      <c r="J30" s="36"/>
      <c r="K30" s="30">
        <f t="shared" si="14"/>
        <v>0</v>
      </c>
      <c r="L30" s="117">
        <f>IF(K30=0,"",RANK(K30,$K$12:$K$18,1))</f>
      </c>
      <c r="M30" s="37"/>
      <c r="N30" s="37"/>
      <c r="O30" s="37"/>
      <c r="P30" s="37"/>
      <c r="Q30" s="37"/>
      <c r="R30" s="37"/>
      <c r="S30" s="37"/>
      <c r="T30" s="37"/>
      <c r="U30" s="37"/>
      <c r="V30" s="37"/>
      <c r="W30" s="37"/>
      <c r="X30" s="37"/>
      <c r="Y30" s="37"/>
      <c r="Z30" s="37"/>
      <c r="AA30" s="37"/>
      <c r="AB30" s="37"/>
      <c r="AC30" s="37"/>
      <c r="AD30" s="37"/>
      <c r="AE30" s="37"/>
      <c r="AF30" s="37"/>
      <c r="AG30" s="44"/>
      <c r="AH30" s="44"/>
      <c r="AI30" s="44"/>
      <c r="AJ30" s="44"/>
      <c r="AK30" s="44"/>
      <c r="AN30" s="34"/>
      <c r="AO30" s="34">
        <f t="shared" si="6"/>
        <v>0</v>
      </c>
      <c r="AP30" s="34">
        <f t="shared" si="7"/>
        <v>0</v>
      </c>
      <c r="AQ30" s="45">
        <f t="shared" si="12"/>
        <v>0</v>
      </c>
      <c r="AR30" s="45">
        <f t="shared" si="12"/>
        <v>0</v>
      </c>
      <c r="AS30" s="46">
        <f t="shared" si="13"/>
        <v>0</v>
      </c>
      <c r="AT30" s="34">
        <f t="shared" si="13"/>
        <v>0</v>
      </c>
      <c r="AU30" s="46">
        <f t="shared" si="10"/>
        <v>0</v>
      </c>
      <c r="AV30" s="34">
        <f t="shared" si="11"/>
      </c>
      <c r="AW30" s="38"/>
      <c r="AX30" s="47"/>
      <c r="AY30" s="47"/>
      <c r="AZ30" s="47"/>
      <c r="BA30" s="47"/>
      <c r="BB30" s="47"/>
      <c r="BC30" s="47"/>
      <c r="BD30" s="47"/>
      <c r="BE30" s="38"/>
      <c r="BF30" s="38"/>
    </row>
    <row r="31" spans="1:58" s="39" customFormat="1" ht="15" hidden="1">
      <c r="A31" s="41"/>
      <c r="B31" s="36"/>
      <c r="C31" s="36"/>
      <c r="D31" s="36"/>
      <c r="E31" s="29"/>
      <c r="F31" s="29"/>
      <c r="G31" s="36"/>
      <c r="H31" s="36"/>
      <c r="I31" s="36"/>
      <c r="J31" s="36"/>
      <c r="K31" s="30">
        <f t="shared" si="14"/>
        <v>0</v>
      </c>
      <c r="L31" s="117">
        <f>IF(K31=0,"",RANK(K31,$K$12:$K$18,1))</f>
      </c>
      <c r="M31" s="37"/>
      <c r="N31" s="37"/>
      <c r="O31" s="37"/>
      <c r="P31" s="37"/>
      <c r="Q31" s="37"/>
      <c r="R31" s="37"/>
      <c r="S31" s="37"/>
      <c r="T31" s="37"/>
      <c r="U31" s="37"/>
      <c r="V31" s="37"/>
      <c r="W31" s="37"/>
      <c r="X31" s="37"/>
      <c r="Y31" s="37"/>
      <c r="Z31" s="37"/>
      <c r="AA31" s="37"/>
      <c r="AB31" s="37"/>
      <c r="AC31" s="37"/>
      <c r="AD31" s="37"/>
      <c r="AE31" s="37"/>
      <c r="AF31" s="37"/>
      <c r="AG31" s="44"/>
      <c r="AH31" s="44"/>
      <c r="AI31" s="44"/>
      <c r="AJ31" s="44"/>
      <c r="AK31" s="44"/>
      <c r="AN31" s="34"/>
      <c r="AO31" s="34">
        <f t="shared" si="6"/>
        <v>0</v>
      </c>
      <c r="AP31" s="34">
        <f t="shared" si="7"/>
        <v>0</v>
      </c>
      <c r="AQ31" s="45">
        <f t="shared" si="12"/>
        <v>0</v>
      </c>
      <c r="AR31" s="45">
        <f t="shared" si="12"/>
        <v>0</v>
      </c>
      <c r="AS31" s="46">
        <f t="shared" si="13"/>
        <v>0</v>
      </c>
      <c r="AT31" s="34">
        <f t="shared" si="13"/>
        <v>0</v>
      </c>
      <c r="AU31" s="46">
        <f t="shared" si="10"/>
        <v>0</v>
      </c>
      <c r="AV31" s="34">
        <f t="shared" si="11"/>
      </c>
      <c r="AW31" s="28"/>
      <c r="AX31" s="47"/>
      <c r="AY31" s="47"/>
      <c r="AZ31" s="47"/>
      <c r="BA31" s="47"/>
      <c r="BB31" s="47"/>
      <c r="BC31" s="47"/>
      <c r="BD31" s="47"/>
      <c r="BE31" s="38"/>
      <c r="BF31" s="38"/>
    </row>
    <row r="32" spans="1:58" s="39" customFormat="1" ht="12.75" customHeight="1" hidden="1">
      <c r="A32" s="41"/>
      <c r="B32" s="36"/>
      <c r="C32" s="36"/>
      <c r="D32" s="36"/>
      <c r="E32" s="29"/>
      <c r="F32" s="29"/>
      <c r="G32" s="36"/>
      <c r="H32" s="36"/>
      <c r="I32" s="36"/>
      <c r="J32" s="36"/>
      <c r="K32" s="30">
        <f t="shared" si="14"/>
        <v>0</v>
      </c>
      <c r="L32" s="117">
        <f>IF(K32=0,"",RANK(K32,$K$12:$K$18,1))</f>
      </c>
      <c r="M32" s="37"/>
      <c r="N32" s="37"/>
      <c r="O32" s="37"/>
      <c r="P32" s="37"/>
      <c r="Q32" s="37"/>
      <c r="R32" s="37"/>
      <c r="S32" s="37"/>
      <c r="T32" s="37"/>
      <c r="U32" s="37"/>
      <c r="V32" s="37"/>
      <c r="W32" s="37"/>
      <c r="X32" s="37"/>
      <c r="Y32" s="37"/>
      <c r="Z32" s="37"/>
      <c r="AA32" s="37"/>
      <c r="AB32" s="37"/>
      <c r="AC32" s="37"/>
      <c r="AD32" s="37"/>
      <c r="AE32" s="37"/>
      <c r="AF32" s="37"/>
      <c r="AG32" s="44"/>
      <c r="AH32" s="44"/>
      <c r="AI32" s="44"/>
      <c r="AJ32" s="44"/>
      <c r="AK32" s="44"/>
      <c r="AN32" s="34"/>
      <c r="AO32" s="34">
        <f t="shared" si="6"/>
        <v>0</v>
      </c>
      <c r="AP32" s="34">
        <f t="shared" si="7"/>
        <v>0</v>
      </c>
      <c r="AQ32" s="45">
        <f t="shared" si="12"/>
        <v>0</v>
      </c>
      <c r="AR32" s="45">
        <f t="shared" si="12"/>
        <v>0</v>
      </c>
      <c r="AS32" s="46">
        <f t="shared" si="13"/>
        <v>0</v>
      </c>
      <c r="AT32" s="34">
        <f t="shared" si="13"/>
        <v>0</v>
      </c>
      <c r="AU32" s="46">
        <f t="shared" si="10"/>
        <v>0</v>
      </c>
      <c r="AV32" s="34">
        <f t="shared" si="11"/>
      </c>
      <c r="AW32" s="28"/>
      <c r="AX32" s="47"/>
      <c r="AY32" s="47"/>
      <c r="AZ32" s="47"/>
      <c r="BA32" s="47"/>
      <c r="BB32" s="47"/>
      <c r="BC32" s="47"/>
      <c r="BD32" s="47"/>
      <c r="BE32" s="38"/>
      <c r="BF32" s="38"/>
    </row>
    <row r="33" spans="1:58" s="50" customFormat="1" ht="15" hidden="1">
      <c r="A33" s="41"/>
      <c r="B33" s="36"/>
      <c r="C33" s="36"/>
      <c r="D33" s="36"/>
      <c r="E33" s="29"/>
      <c r="F33" s="29"/>
      <c r="G33" s="36"/>
      <c r="H33" s="36"/>
      <c r="I33" s="36"/>
      <c r="J33" s="36"/>
      <c r="K33" s="30">
        <f t="shared" si="14"/>
        <v>0</v>
      </c>
      <c r="L33" s="117">
        <f>IF(K33=0,"",RANK(K33,$K$12:$K$18,1))</f>
      </c>
      <c r="M33" s="37"/>
      <c r="N33" s="37"/>
      <c r="O33" s="37"/>
      <c r="P33" s="37"/>
      <c r="Q33" s="37"/>
      <c r="R33" s="37"/>
      <c r="S33" s="37"/>
      <c r="T33" s="37"/>
      <c r="U33" s="37"/>
      <c r="V33" s="37"/>
      <c r="W33" s="37"/>
      <c r="X33" s="37"/>
      <c r="Y33" s="37"/>
      <c r="Z33" s="37"/>
      <c r="AA33" s="37"/>
      <c r="AB33" s="37"/>
      <c r="AC33" s="37"/>
      <c r="AD33" s="37"/>
      <c r="AE33" s="37"/>
      <c r="AF33" s="37"/>
      <c r="AG33" s="44"/>
      <c r="AH33" s="44"/>
      <c r="AI33" s="44"/>
      <c r="AJ33" s="44"/>
      <c r="AK33" s="44"/>
      <c r="AN33" s="34"/>
      <c r="AO33" s="34">
        <f t="shared" si="6"/>
        <v>0</v>
      </c>
      <c r="AP33" s="34">
        <f t="shared" si="7"/>
        <v>0</v>
      </c>
      <c r="AQ33" s="45">
        <f t="shared" si="12"/>
        <v>0</v>
      </c>
      <c r="AR33" s="45">
        <f t="shared" si="12"/>
        <v>0</v>
      </c>
      <c r="AS33" s="46">
        <f t="shared" si="13"/>
        <v>0</v>
      </c>
      <c r="AT33" s="34">
        <f t="shared" si="13"/>
        <v>0</v>
      </c>
      <c r="AU33" s="46">
        <f t="shared" si="10"/>
        <v>0</v>
      </c>
      <c r="AV33" s="34">
        <f t="shared" si="11"/>
      </c>
      <c r="AW33" s="28"/>
      <c r="AX33" s="47"/>
      <c r="AY33" s="47"/>
      <c r="AZ33" s="47"/>
      <c r="BA33" s="47"/>
      <c r="BB33" s="47"/>
      <c r="BC33" s="47"/>
      <c r="BD33" s="47"/>
      <c r="BE33" s="51"/>
      <c r="BF33" s="51"/>
    </row>
    <row r="34" spans="1:58" s="50" customFormat="1" ht="15" hidden="1">
      <c r="A34" s="41"/>
      <c r="B34" s="36"/>
      <c r="C34" s="36"/>
      <c r="D34" s="36"/>
      <c r="E34" s="29"/>
      <c r="F34" s="29"/>
      <c r="G34" s="36"/>
      <c r="H34" s="36"/>
      <c r="I34" s="36"/>
      <c r="J34" s="36"/>
      <c r="K34" s="30">
        <f t="shared" si="14"/>
        <v>0</v>
      </c>
      <c r="L34" s="117">
        <f>IF(K34=0,"",RANK(K34,$K$12:$K$18,1))</f>
      </c>
      <c r="M34" s="37"/>
      <c r="N34" s="37"/>
      <c r="O34" s="37"/>
      <c r="P34" s="37"/>
      <c r="Q34" s="37"/>
      <c r="R34" s="37"/>
      <c r="S34" s="37"/>
      <c r="T34" s="37"/>
      <c r="U34" s="37"/>
      <c r="V34" s="37"/>
      <c r="W34" s="37"/>
      <c r="X34" s="37"/>
      <c r="Y34" s="37"/>
      <c r="Z34" s="37"/>
      <c r="AA34" s="37"/>
      <c r="AB34" s="37"/>
      <c r="AC34" s="37"/>
      <c r="AD34" s="37"/>
      <c r="AE34" s="37"/>
      <c r="AF34" s="37"/>
      <c r="AG34" s="44"/>
      <c r="AH34" s="44"/>
      <c r="AI34" s="44"/>
      <c r="AJ34" s="44"/>
      <c r="AK34" s="44"/>
      <c r="AN34" s="34"/>
      <c r="AO34" s="34">
        <f t="shared" si="6"/>
        <v>0</v>
      </c>
      <c r="AP34" s="34">
        <f t="shared" si="7"/>
        <v>0</v>
      </c>
      <c r="AQ34" s="45">
        <f t="shared" si="12"/>
        <v>0</v>
      </c>
      <c r="AR34" s="45">
        <f t="shared" si="12"/>
        <v>0</v>
      </c>
      <c r="AS34" s="46">
        <f t="shared" si="13"/>
        <v>0</v>
      </c>
      <c r="AT34" s="34">
        <f t="shared" si="13"/>
        <v>0</v>
      </c>
      <c r="AU34" s="46">
        <f t="shared" si="10"/>
        <v>0</v>
      </c>
      <c r="AV34" s="34">
        <f t="shared" si="11"/>
      </c>
      <c r="AW34" s="28"/>
      <c r="AX34" s="47"/>
      <c r="AY34" s="47"/>
      <c r="AZ34" s="47"/>
      <c r="BA34" s="47"/>
      <c r="BB34" s="47"/>
      <c r="BC34" s="47"/>
      <c r="BD34" s="47"/>
      <c r="BE34" s="51"/>
      <c r="BF34" s="51"/>
    </row>
    <row r="35" spans="1:58" s="50" customFormat="1" ht="15" hidden="1">
      <c r="A35" s="41"/>
      <c r="B35" s="36"/>
      <c r="C35" s="36"/>
      <c r="D35" s="36"/>
      <c r="E35" s="29"/>
      <c r="F35" s="29"/>
      <c r="G35" s="36"/>
      <c r="H35" s="36"/>
      <c r="I35" s="36"/>
      <c r="J35" s="36"/>
      <c r="K35" s="30">
        <f t="shared" si="14"/>
        <v>0</v>
      </c>
      <c r="L35" s="117">
        <f>IF(K35=0,"",RANK(K35,$K$12:$K$18,1))</f>
      </c>
      <c r="M35" s="37"/>
      <c r="N35" s="37"/>
      <c r="O35" s="37"/>
      <c r="P35" s="37"/>
      <c r="Q35" s="37"/>
      <c r="R35" s="37"/>
      <c r="S35" s="37"/>
      <c r="T35" s="37"/>
      <c r="U35" s="37"/>
      <c r="V35" s="37"/>
      <c r="W35" s="37"/>
      <c r="X35" s="37"/>
      <c r="Y35" s="37"/>
      <c r="Z35" s="37"/>
      <c r="AA35" s="37"/>
      <c r="AB35" s="37"/>
      <c r="AC35" s="37"/>
      <c r="AD35" s="37"/>
      <c r="AE35" s="37"/>
      <c r="AF35" s="37"/>
      <c r="AG35" s="44"/>
      <c r="AH35" s="44"/>
      <c r="AI35" s="44"/>
      <c r="AJ35" s="44"/>
      <c r="AK35" s="44"/>
      <c r="AN35" s="34"/>
      <c r="AO35" s="34">
        <f t="shared" si="6"/>
        <v>0</v>
      </c>
      <c r="AP35" s="34">
        <f t="shared" si="7"/>
        <v>0</v>
      </c>
      <c r="AQ35" s="45">
        <f t="shared" si="12"/>
        <v>0</v>
      </c>
      <c r="AR35" s="45">
        <f t="shared" si="12"/>
        <v>0</v>
      </c>
      <c r="AS35" s="46">
        <f t="shared" si="13"/>
        <v>0</v>
      </c>
      <c r="AT35" s="34">
        <f t="shared" si="13"/>
        <v>0</v>
      </c>
      <c r="AU35" s="46">
        <f t="shared" si="10"/>
        <v>0</v>
      </c>
      <c r="AV35" s="34">
        <f t="shared" si="11"/>
      </c>
      <c r="AW35" s="28"/>
      <c r="AX35" s="47"/>
      <c r="AY35" s="47"/>
      <c r="AZ35" s="47"/>
      <c r="BA35" s="47"/>
      <c r="BB35" s="47"/>
      <c r="BC35" s="47"/>
      <c r="BD35" s="47"/>
      <c r="BE35" s="51"/>
      <c r="BF35" s="51"/>
    </row>
    <row r="36" spans="1:58" s="50" customFormat="1" ht="15" hidden="1">
      <c r="A36" s="52"/>
      <c r="B36" s="53"/>
      <c r="C36" s="53"/>
      <c r="D36" s="53"/>
      <c r="E36" s="54"/>
      <c r="F36" s="54"/>
      <c r="G36" s="53"/>
      <c r="H36" s="53"/>
      <c r="I36" s="53"/>
      <c r="J36" s="53"/>
      <c r="K36" s="30">
        <f t="shared" si="14"/>
        <v>0</v>
      </c>
      <c r="L36" s="117">
        <f>IF(K36=0,"",RANK(K36,$K$12:$K$18,1))</f>
      </c>
      <c r="M36" s="55"/>
      <c r="N36" s="55"/>
      <c r="O36" s="55"/>
      <c r="P36" s="55"/>
      <c r="Q36" s="55"/>
      <c r="R36" s="55"/>
      <c r="S36" s="55"/>
      <c r="T36" s="55"/>
      <c r="U36" s="55"/>
      <c r="V36" s="55"/>
      <c r="W36" s="55"/>
      <c r="X36" s="55"/>
      <c r="Y36" s="55"/>
      <c r="Z36" s="55"/>
      <c r="AA36" s="55"/>
      <c r="AB36" s="55"/>
      <c r="AC36" s="55"/>
      <c r="AD36" s="55"/>
      <c r="AE36" s="55"/>
      <c r="AF36" s="55"/>
      <c r="AG36" s="44"/>
      <c r="AH36" s="44"/>
      <c r="AI36" s="44"/>
      <c r="AJ36" s="44"/>
      <c r="AK36" s="44"/>
      <c r="AN36" s="34"/>
      <c r="AO36" s="34">
        <f t="shared" si="6"/>
        <v>0</v>
      </c>
      <c r="AP36" s="34">
        <f t="shared" si="7"/>
        <v>0</v>
      </c>
      <c r="AQ36" s="45">
        <f t="shared" si="12"/>
        <v>0</v>
      </c>
      <c r="AR36" s="45">
        <f t="shared" si="12"/>
        <v>0</v>
      </c>
      <c r="AS36" s="46">
        <f t="shared" si="13"/>
        <v>0</v>
      </c>
      <c r="AT36" s="34">
        <f t="shared" si="13"/>
        <v>0</v>
      </c>
      <c r="AU36" s="46">
        <f t="shared" si="10"/>
        <v>0</v>
      </c>
      <c r="AV36" s="34">
        <f t="shared" si="11"/>
      </c>
      <c r="AW36" s="28"/>
      <c r="AX36" s="47"/>
      <c r="AY36" s="47"/>
      <c r="AZ36" s="47"/>
      <c r="BA36" s="47"/>
      <c r="BB36" s="47"/>
      <c r="BC36" s="47"/>
      <c r="BD36" s="47"/>
      <c r="BE36" s="51"/>
      <c r="BF36" s="51"/>
    </row>
    <row r="37" spans="1:58" s="50" customFormat="1" ht="15.75" hidden="1" thickBot="1">
      <c r="A37" s="56"/>
      <c r="B37" s="57"/>
      <c r="C37" s="57"/>
      <c r="D37" s="57"/>
      <c r="E37" s="58"/>
      <c r="F37" s="58"/>
      <c r="G37" s="57"/>
      <c r="H37" s="57"/>
      <c r="I37" s="57"/>
      <c r="J37" s="57"/>
      <c r="K37" s="30">
        <f t="shared" si="14"/>
        <v>0</v>
      </c>
      <c r="L37" s="117">
        <f>IF(K37=0,"",RANK(K37,$K$12:$K$18,1))</f>
      </c>
      <c r="M37" s="59"/>
      <c r="N37" s="59"/>
      <c r="O37" s="59"/>
      <c r="P37" s="59"/>
      <c r="Q37" s="59"/>
      <c r="R37" s="59"/>
      <c r="S37" s="59"/>
      <c r="T37" s="59"/>
      <c r="U37" s="59"/>
      <c r="V37" s="59"/>
      <c r="W37" s="59"/>
      <c r="X37" s="59"/>
      <c r="Y37" s="59"/>
      <c r="Z37" s="59"/>
      <c r="AA37" s="59"/>
      <c r="AB37" s="59"/>
      <c r="AC37" s="59"/>
      <c r="AD37" s="59"/>
      <c r="AE37" s="59"/>
      <c r="AF37" s="59"/>
      <c r="AG37" s="60"/>
      <c r="AH37" s="60"/>
      <c r="AI37" s="60"/>
      <c r="AJ37" s="60"/>
      <c r="AK37" s="60"/>
      <c r="AL37" s="61"/>
      <c r="AN37" s="34"/>
      <c r="AO37" s="34">
        <f t="shared" si="6"/>
        <v>0</v>
      </c>
      <c r="AP37" s="34">
        <f t="shared" si="7"/>
        <v>0</v>
      </c>
      <c r="AQ37" s="45">
        <f t="shared" si="12"/>
        <v>0</v>
      </c>
      <c r="AR37" s="45">
        <f t="shared" si="12"/>
        <v>0</v>
      </c>
      <c r="AS37" s="46">
        <f t="shared" si="13"/>
        <v>0</v>
      </c>
      <c r="AT37" s="34">
        <f t="shared" si="13"/>
        <v>0</v>
      </c>
      <c r="AU37" s="46">
        <f t="shared" si="10"/>
        <v>0</v>
      </c>
      <c r="AV37" s="34">
        <f t="shared" si="11"/>
      </c>
      <c r="AW37" s="28"/>
      <c r="AX37" s="62"/>
      <c r="AY37" s="62"/>
      <c r="AZ37" s="62"/>
      <c r="BA37" s="62"/>
      <c r="BB37" s="62"/>
      <c r="BC37" s="62"/>
      <c r="BD37" s="62"/>
      <c r="BE37" s="51"/>
      <c r="BF37" s="51"/>
    </row>
    <row r="38" spans="1:58" s="50" customFormat="1" ht="15">
      <c r="A38" s="63"/>
      <c r="B38" s="64"/>
      <c r="C38" s="64"/>
      <c r="D38" s="64"/>
      <c r="E38" s="65"/>
      <c r="F38" s="65"/>
      <c r="G38" s="66"/>
      <c r="H38" s="66"/>
      <c r="I38" s="64"/>
      <c r="J38" s="64"/>
      <c r="K38" s="67"/>
      <c r="L38" s="68"/>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5"/>
      <c r="AN38" s="70"/>
      <c r="AO38" s="70"/>
      <c r="AP38" s="70"/>
      <c r="AQ38" s="70"/>
      <c r="AR38" s="70"/>
      <c r="AS38" s="70"/>
      <c r="AT38" s="70"/>
      <c r="AU38" s="70"/>
      <c r="AV38" s="70"/>
      <c r="AW38" s="71"/>
      <c r="AX38" s="19"/>
      <c r="AY38" s="19"/>
      <c r="AZ38" s="19"/>
      <c r="BA38" s="19"/>
      <c r="BB38" s="19"/>
      <c r="BC38" s="19"/>
      <c r="BD38" s="19"/>
      <c r="BE38" s="51"/>
      <c r="BF38" s="51"/>
    </row>
    <row r="39" spans="40:56" ht="15">
      <c r="AN39" s="72" t="s">
        <v>70</v>
      </c>
      <c r="AO39" s="73"/>
      <c r="AP39" s="73"/>
      <c r="AQ39" s="73"/>
      <c r="AR39" s="74"/>
      <c r="AS39" s="75"/>
      <c r="AT39" s="75"/>
      <c r="AU39" s="75"/>
      <c r="AV39" s="76"/>
      <c r="AW39" s="71"/>
      <c r="AX39" s="62"/>
      <c r="AY39" s="62"/>
      <c r="AZ39" s="77"/>
      <c r="BA39" s="77"/>
      <c r="BB39" s="77"/>
      <c r="BC39" s="77"/>
      <c r="BD39" s="77"/>
    </row>
    <row r="40" spans="40:56" ht="12.75">
      <c r="AN40" s="72" t="s">
        <v>71</v>
      </c>
      <c r="AO40" s="73"/>
      <c r="AP40" s="73"/>
      <c r="AQ40" s="73"/>
      <c r="AR40" s="78" t="s">
        <v>72</v>
      </c>
      <c r="AS40" s="72" t="s">
        <v>73</v>
      </c>
      <c r="AT40" s="79">
        <v>13</v>
      </c>
      <c r="AU40" s="73" t="s">
        <v>74</v>
      </c>
      <c r="AV40" s="79">
        <v>1</v>
      </c>
      <c r="AW40" s="43"/>
      <c r="AX40" s="62"/>
      <c r="AY40" s="62"/>
      <c r="AZ40" s="71"/>
      <c r="BA40" s="71"/>
      <c r="BB40" s="71"/>
      <c r="BC40" s="71"/>
      <c r="BD40" s="71"/>
    </row>
    <row r="41" spans="11:56" ht="12.75">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N41" s="72" t="s">
        <v>75</v>
      </c>
      <c r="AO41" s="73"/>
      <c r="AP41" s="73"/>
      <c r="AQ41" s="73"/>
      <c r="AR41" s="80"/>
      <c r="AS41" s="81"/>
      <c r="AT41" s="81"/>
      <c r="AU41" s="81"/>
      <c r="AV41" s="82"/>
      <c r="AW41" s="28"/>
      <c r="AX41" s="62"/>
      <c r="AY41" s="71"/>
      <c r="AZ41" s="71"/>
      <c r="BA41" s="71"/>
      <c r="BB41" s="71"/>
      <c r="BC41" s="71"/>
      <c r="BD41" s="71"/>
    </row>
    <row r="42" spans="40:56" ht="12.75">
      <c r="AN42" s="159" t="s">
        <v>76</v>
      </c>
      <c r="AO42" s="145"/>
      <c r="AP42" s="145"/>
      <c r="AQ42" s="146"/>
      <c r="AR42" s="83"/>
      <c r="AS42" s="84"/>
      <c r="AT42" s="85"/>
      <c r="AU42" s="84"/>
      <c r="AV42" s="85"/>
      <c r="AW42" s="28"/>
      <c r="AX42" s="62"/>
      <c r="AY42" s="71"/>
      <c r="AZ42" s="71"/>
      <c r="BA42" s="71"/>
      <c r="BB42" s="71"/>
      <c r="BC42" s="71"/>
      <c r="BD42" s="71"/>
    </row>
    <row r="43" spans="40:56" ht="15">
      <c r="AN43" s="160" t="s">
        <v>77</v>
      </c>
      <c r="AO43" s="161"/>
      <c r="AP43" s="161"/>
      <c r="AQ43" s="162"/>
      <c r="AR43" s="163" t="s">
        <v>78</v>
      </c>
      <c r="AS43" s="164"/>
      <c r="AT43" s="164"/>
      <c r="AU43" s="164"/>
      <c r="AV43" s="165"/>
      <c r="AW43" s="43"/>
      <c r="AX43" s="62"/>
      <c r="AY43" s="62"/>
      <c r="AZ43" s="86"/>
      <c r="BA43" s="86"/>
      <c r="BB43" s="86"/>
      <c r="BC43" s="86"/>
      <c r="BD43" s="86"/>
    </row>
    <row r="44" spans="40:56" ht="12.75" customHeight="1">
      <c r="AN44" s="72" t="s">
        <v>79</v>
      </c>
      <c r="AO44" s="73"/>
      <c r="AP44" s="144"/>
      <c r="AQ44" s="145"/>
      <c r="AR44" s="145"/>
      <c r="AS44" s="145"/>
      <c r="AT44" s="145"/>
      <c r="AU44" s="145"/>
      <c r="AV44" s="146"/>
      <c r="AW44" s="43"/>
      <c r="AX44" s="62"/>
      <c r="AY44" s="62"/>
      <c r="AZ44" s="86"/>
      <c r="BA44" s="86"/>
      <c r="BB44" s="86"/>
      <c r="BC44" s="86"/>
      <c r="BD44" s="86"/>
    </row>
    <row r="45" spans="40:48" ht="12.75" customHeight="1">
      <c r="AN45" s="87" t="s">
        <v>80</v>
      </c>
      <c r="AO45" s="88"/>
      <c r="AP45" s="88" t="s">
        <v>21</v>
      </c>
      <c r="AQ45" s="88"/>
      <c r="AR45" s="89" t="s">
        <v>81</v>
      </c>
      <c r="AS45" s="88"/>
      <c r="AT45" s="152" t="s">
        <v>100</v>
      </c>
      <c r="AU45" s="152"/>
      <c r="AV45" s="153"/>
    </row>
    <row r="46" spans="40:48" ht="12.75" customHeight="1">
      <c r="AN46" s="90"/>
      <c r="AO46" s="91"/>
      <c r="AP46" s="91"/>
      <c r="AQ46" s="91"/>
      <c r="AR46" s="91"/>
      <c r="AS46" s="91"/>
      <c r="AT46" s="154"/>
      <c r="AU46" s="154"/>
      <c r="AV46" s="155"/>
    </row>
    <row r="51" spans="1:58" ht="12.75">
      <c r="A51" s="2"/>
      <c r="I51" s="2"/>
      <c r="J51" s="2"/>
      <c r="AN51" s="92"/>
      <c r="AO51" s="92"/>
      <c r="AP51" s="92"/>
      <c r="AQ51" s="92"/>
      <c r="AR51" s="92"/>
      <c r="AS51" s="92"/>
      <c r="AT51" s="92"/>
      <c r="AX51" s="2"/>
      <c r="AY51" s="2"/>
      <c r="AZ51" s="2"/>
      <c r="BA51" s="2"/>
      <c r="BB51" s="2"/>
      <c r="BC51" s="2"/>
      <c r="BD51" s="2"/>
      <c r="BE51" s="2"/>
      <c r="BF51" s="2"/>
    </row>
    <row r="52" spans="1:58" ht="12.75">
      <c r="A52" s="2"/>
      <c r="I52" s="2"/>
      <c r="J52" s="2"/>
      <c r="AN52" s="93"/>
      <c r="AO52" s="93"/>
      <c r="AP52" s="93"/>
      <c r="AQ52" s="93"/>
      <c r="AR52" s="93"/>
      <c r="AS52" s="93"/>
      <c r="AT52" s="93"/>
      <c r="AX52" s="2"/>
      <c r="AY52" s="2"/>
      <c r="AZ52" s="2"/>
      <c r="BA52" s="2"/>
      <c r="BB52" s="2"/>
      <c r="BC52" s="2"/>
      <c r="BD52" s="2"/>
      <c r="BE52" s="2"/>
      <c r="BF52" s="2"/>
    </row>
    <row r="53" spans="1:58" ht="12.75">
      <c r="A53" s="2"/>
      <c r="I53" s="2"/>
      <c r="J53" s="2"/>
      <c r="AN53" s="93"/>
      <c r="AO53" s="93"/>
      <c r="AP53" s="93"/>
      <c r="AQ53" s="93"/>
      <c r="AR53" s="93"/>
      <c r="AS53" s="93"/>
      <c r="AT53" s="93"/>
      <c r="AX53" s="2"/>
      <c r="AY53" s="2"/>
      <c r="AZ53" s="2"/>
      <c r="BA53" s="2"/>
      <c r="BB53" s="2"/>
      <c r="BC53" s="2"/>
      <c r="BD53" s="2"/>
      <c r="BE53" s="2"/>
      <c r="BF53" s="2"/>
    </row>
    <row r="54" spans="1:58" ht="12.75">
      <c r="A54" s="2"/>
      <c r="I54" s="2"/>
      <c r="J54" s="2"/>
      <c r="AN54" s="93"/>
      <c r="AO54" s="93"/>
      <c r="AP54" s="93"/>
      <c r="AQ54" s="93"/>
      <c r="AR54" s="93"/>
      <c r="AS54" s="93"/>
      <c r="AT54" s="93"/>
      <c r="AX54" s="2"/>
      <c r="AY54" s="2"/>
      <c r="AZ54" s="2"/>
      <c r="BA54" s="2"/>
      <c r="BB54" s="2"/>
      <c r="BC54" s="2"/>
      <c r="BD54" s="2"/>
      <c r="BE54" s="2"/>
      <c r="BF54" s="2"/>
    </row>
    <row r="55" spans="1:58" ht="12.75">
      <c r="A55" s="2"/>
      <c r="I55" s="2"/>
      <c r="J55" s="2"/>
      <c r="AN55" s="92"/>
      <c r="AO55" s="92"/>
      <c r="AP55" s="92"/>
      <c r="AQ55" s="92"/>
      <c r="AR55" s="92"/>
      <c r="AS55" s="92"/>
      <c r="AT55" s="92"/>
      <c r="AX55" s="2"/>
      <c r="AY55" s="2"/>
      <c r="AZ55" s="2"/>
      <c r="BA55" s="2"/>
      <c r="BB55" s="2"/>
      <c r="BC55" s="2"/>
      <c r="BD55" s="2"/>
      <c r="BE55" s="2"/>
      <c r="BF55" s="2"/>
    </row>
    <row r="56" spans="1:58" ht="15">
      <c r="A56" s="2"/>
      <c r="I56" s="2"/>
      <c r="J56" s="2"/>
      <c r="AN56" s="92"/>
      <c r="AO56" s="92"/>
      <c r="AP56" s="92"/>
      <c r="AR56" s="147"/>
      <c r="AS56" s="148"/>
      <c r="AT56" s="148"/>
      <c r="AU56" s="148"/>
      <c r="AV56" s="149"/>
      <c r="AX56" s="2"/>
      <c r="AY56" s="2"/>
      <c r="AZ56" s="2"/>
      <c r="BA56" s="2"/>
      <c r="BB56" s="2"/>
      <c r="BC56" s="2"/>
      <c r="BD56" s="2"/>
      <c r="BE56" s="2"/>
      <c r="BF56" s="2"/>
    </row>
    <row r="57" spans="1:58" ht="15">
      <c r="A57" s="2"/>
      <c r="I57" s="2"/>
      <c r="J57" s="2"/>
      <c r="AN57" s="92"/>
      <c r="AO57" s="92"/>
      <c r="AP57" s="92"/>
      <c r="AR57" s="150"/>
      <c r="AS57" s="142"/>
      <c r="AT57" s="142"/>
      <c r="AU57" s="142"/>
      <c r="AV57" s="136"/>
      <c r="AX57" s="2"/>
      <c r="AY57" s="2"/>
      <c r="AZ57" s="2"/>
      <c r="BA57" s="2"/>
      <c r="BB57" s="2"/>
      <c r="BC57" s="2"/>
      <c r="BD57" s="2"/>
      <c r="BE57" s="2"/>
      <c r="BF57" s="2"/>
    </row>
    <row r="58" spans="1:58" ht="15">
      <c r="A58" s="2"/>
      <c r="I58" s="2"/>
      <c r="J58" s="2"/>
      <c r="AN58" s="92"/>
      <c r="AO58" s="92"/>
      <c r="AP58" s="92"/>
      <c r="AR58" s="150"/>
      <c r="AS58" s="142"/>
      <c r="AT58" s="142"/>
      <c r="AU58" s="142"/>
      <c r="AV58" s="136"/>
      <c r="AX58" s="2"/>
      <c r="AY58" s="2"/>
      <c r="AZ58" s="2"/>
      <c r="BA58" s="2"/>
      <c r="BB58" s="2"/>
      <c r="BC58" s="2"/>
      <c r="BD58" s="2"/>
      <c r="BE58" s="2"/>
      <c r="BF58" s="2"/>
    </row>
    <row r="59" spans="1:58" ht="12.75">
      <c r="A59" s="2"/>
      <c r="I59" s="2"/>
      <c r="J59" s="2"/>
      <c r="AN59" s="92"/>
      <c r="AO59" s="92"/>
      <c r="AP59" s="92"/>
      <c r="AR59" s="151"/>
      <c r="AS59" s="142"/>
      <c r="AT59" s="142"/>
      <c r="AU59" s="142"/>
      <c r="AV59" s="136"/>
      <c r="AX59" s="2"/>
      <c r="AY59" s="2"/>
      <c r="AZ59" s="2"/>
      <c r="BA59" s="2"/>
      <c r="BB59" s="2"/>
      <c r="BC59" s="2"/>
      <c r="BD59" s="2"/>
      <c r="BE59" s="2"/>
      <c r="BF59" s="2"/>
    </row>
    <row r="60" spans="1:58" ht="12.75">
      <c r="A60" s="2"/>
      <c r="I60" s="2"/>
      <c r="J60" s="2"/>
      <c r="AN60" s="92"/>
      <c r="AO60" s="92"/>
      <c r="AP60" s="92"/>
      <c r="AR60" s="151"/>
      <c r="AS60" s="142"/>
      <c r="AT60" s="142"/>
      <c r="AU60" s="142"/>
      <c r="AV60" s="136"/>
      <c r="AX60" s="2"/>
      <c r="AY60" s="2"/>
      <c r="AZ60" s="2"/>
      <c r="BA60" s="2"/>
      <c r="BB60" s="2"/>
      <c r="BC60" s="2"/>
      <c r="BD60" s="2"/>
      <c r="BE60" s="2"/>
      <c r="BF60" s="2"/>
    </row>
    <row r="61" spans="1:58" ht="12.75">
      <c r="A61" s="2"/>
      <c r="I61" s="2"/>
      <c r="J61" s="2"/>
      <c r="AN61" s="92"/>
      <c r="AO61" s="92"/>
      <c r="AP61" s="92"/>
      <c r="AR61" s="128"/>
      <c r="AS61" s="129"/>
      <c r="AT61" s="129"/>
      <c r="AU61" s="129"/>
      <c r="AV61" s="130"/>
      <c r="AX61" s="2"/>
      <c r="AY61" s="2"/>
      <c r="AZ61" s="2"/>
      <c r="BA61" s="2"/>
      <c r="BB61" s="2"/>
      <c r="BC61" s="2"/>
      <c r="BD61" s="2"/>
      <c r="BE61" s="2"/>
      <c r="BF61" s="2"/>
    </row>
    <row r="62" spans="1:58" ht="15">
      <c r="A62" s="2"/>
      <c r="I62" s="2"/>
      <c r="J62" s="2"/>
      <c r="AN62" s="93"/>
      <c r="AO62" s="93"/>
      <c r="AP62" s="93"/>
      <c r="AQ62" s="92"/>
      <c r="AR62" s="92"/>
      <c r="AS62" s="92"/>
      <c r="AT62" s="19"/>
      <c r="AX62" s="2"/>
      <c r="AY62" s="2"/>
      <c r="AZ62" s="2"/>
      <c r="BA62" s="2"/>
      <c r="BB62" s="2"/>
      <c r="BC62" s="2"/>
      <c r="BD62" s="2"/>
      <c r="BE62" s="2"/>
      <c r="BF62" s="2"/>
    </row>
    <row r="63" spans="1:58" ht="15">
      <c r="A63" s="2"/>
      <c r="I63" s="2"/>
      <c r="J63" s="2"/>
      <c r="AN63" s="92"/>
      <c r="AO63" s="92"/>
      <c r="AP63" s="92"/>
      <c r="AQ63" s="92"/>
      <c r="AR63" s="92"/>
      <c r="AS63" s="92"/>
      <c r="AT63" s="19"/>
      <c r="AX63" s="2"/>
      <c r="AY63" s="2"/>
      <c r="AZ63" s="2"/>
      <c r="BA63" s="2"/>
      <c r="BB63" s="2"/>
      <c r="BC63" s="2"/>
      <c r="BD63" s="2"/>
      <c r="BE63" s="2"/>
      <c r="BF63" s="2"/>
    </row>
    <row r="64" spans="1:58" ht="12.75">
      <c r="A64" s="2"/>
      <c r="I64" s="2"/>
      <c r="J64" s="2"/>
      <c r="AN64" s="92"/>
      <c r="AO64" s="92"/>
      <c r="AP64" s="92"/>
      <c r="AQ64" s="92"/>
      <c r="AR64" s="92"/>
      <c r="AS64" s="92"/>
      <c r="AT64" s="92"/>
      <c r="AX64" s="2"/>
      <c r="AY64" s="2"/>
      <c r="AZ64" s="2"/>
      <c r="BA64" s="2"/>
      <c r="BB64" s="2"/>
      <c r="BC64" s="2"/>
      <c r="BD64" s="2"/>
      <c r="BE64" s="2"/>
      <c r="BF64" s="2"/>
    </row>
    <row r="65" spans="1:58" ht="12.75">
      <c r="A65" s="2"/>
      <c r="I65" s="2"/>
      <c r="J65" s="2"/>
      <c r="AN65" s="92"/>
      <c r="AO65" s="92"/>
      <c r="AP65" s="92"/>
      <c r="AQ65" s="92"/>
      <c r="AR65" s="92"/>
      <c r="AS65" s="92"/>
      <c r="AT65" s="92"/>
      <c r="AX65" s="2"/>
      <c r="AY65" s="2"/>
      <c r="AZ65" s="2"/>
      <c r="BA65" s="2"/>
      <c r="BB65" s="2"/>
      <c r="BC65" s="2"/>
      <c r="BD65" s="2"/>
      <c r="BE65" s="2"/>
      <c r="BF65" s="2"/>
    </row>
    <row r="66" spans="1:58" ht="12.75">
      <c r="A66" s="2"/>
      <c r="I66" s="2"/>
      <c r="J66" s="2"/>
      <c r="AN66" s="92"/>
      <c r="AO66" s="92"/>
      <c r="AP66" s="92"/>
      <c r="AQ66" s="92"/>
      <c r="AR66" s="92"/>
      <c r="AS66" s="92"/>
      <c r="AT66" s="92"/>
      <c r="AX66" s="2"/>
      <c r="AY66" s="2"/>
      <c r="AZ66" s="2"/>
      <c r="BA66" s="2"/>
      <c r="BB66" s="2"/>
      <c r="BC66" s="2"/>
      <c r="BD66" s="2"/>
      <c r="BE66" s="2"/>
      <c r="BF66" s="2"/>
    </row>
    <row r="67" spans="1:58" ht="12.75">
      <c r="A67" s="2"/>
      <c r="I67" s="2"/>
      <c r="J67" s="2"/>
      <c r="AN67" s="94" t="s">
        <v>82</v>
      </c>
      <c r="AO67" s="94"/>
      <c r="AP67" s="94"/>
      <c r="AQ67" s="94"/>
      <c r="AR67" s="94"/>
      <c r="AS67" s="94"/>
      <c r="AT67" s="94"/>
      <c r="AX67" s="2"/>
      <c r="AY67" s="2"/>
      <c r="AZ67" s="2"/>
      <c r="BA67" s="2"/>
      <c r="BB67" s="2"/>
      <c r="BC67" s="2"/>
      <c r="BD67" s="2"/>
      <c r="BE67" s="2"/>
      <c r="BF67" s="2"/>
    </row>
    <row r="68" spans="1:58" ht="12.75">
      <c r="A68" s="2"/>
      <c r="I68" s="2"/>
      <c r="J68" s="2"/>
      <c r="AN68" s="131" t="s">
        <v>101</v>
      </c>
      <c r="AO68" s="132"/>
      <c r="AP68" s="132"/>
      <c r="AQ68" s="132"/>
      <c r="AR68" s="132"/>
      <c r="AS68" s="132"/>
      <c r="AT68" s="132"/>
      <c r="AU68" s="133"/>
      <c r="AV68" s="133"/>
      <c r="AX68" s="2"/>
      <c r="AY68" s="2"/>
      <c r="AZ68" s="2"/>
      <c r="BA68" s="2"/>
      <c r="BB68" s="2"/>
      <c r="BC68" s="2"/>
      <c r="BD68" s="2"/>
      <c r="BE68" s="2"/>
      <c r="BF68" s="2"/>
    </row>
    <row r="69" spans="1:58" ht="12.75">
      <c r="A69" s="2"/>
      <c r="I69" s="2"/>
      <c r="J69" s="2"/>
      <c r="AN69" s="132"/>
      <c r="AO69" s="132"/>
      <c r="AP69" s="132"/>
      <c r="AQ69" s="132"/>
      <c r="AR69" s="132"/>
      <c r="AS69" s="132"/>
      <c r="AT69" s="132"/>
      <c r="AU69" s="133"/>
      <c r="AV69" s="133"/>
      <c r="AX69" s="2"/>
      <c r="AY69" s="2"/>
      <c r="AZ69" s="2"/>
      <c r="BA69" s="2"/>
      <c r="BB69" s="2"/>
      <c r="BC69" s="2"/>
      <c r="BD69" s="2"/>
      <c r="BE69" s="2"/>
      <c r="BF69" s="2"/>
    </row>
    <row r="70" spans="1:58" ht="12.75">
      <c r="A70" s="2"/>
      <c r="I70" s="2"/>
      <c r="J70" s="2"/>
      <c r="AN70" s="132"/>
      <c r="AO70" s="132"/>
      <c r="AP70" s="132"/>
      <c r="AQ70" s="132"/>
      <c r="AR70" s="132"/>
      <c r="AS70" s="132"/>
      <c r="AT70" s="132"/>
      <c r="AU70" s="133"/>
      <c r="AV70" s="133"/>
      <c r="AX70" s="2"/>
      <c r="AY70" s="2"/>
      <c r="AZ70" s="2"/>
      <c r="BA70" s="2"/>
      <c r="BB70" s="2"/>
      <c r="BC70" s="2"/>
      <c r="BD70" s="2"/>
      <c r="BE70" s="2"/>
      <c r="BF70" s="2"/>
    </row>
    <row r="71" spans="1:58" ht="12.75">
      <c r="A71" s="2"/>
      <c r="I71" s="2"/>
      <c r="J71" s="2"/>
      <c r="AN71" s="132"/>
      <c r="AO71" s="132"/>
      <c r="AP71" s="132"/>
      <c r="AQ71" s="132"/>
      <c r="AR71" s="132"/>
      <c r="AS71" s="132"/>
      <c r="AT71" s="132"/>
      <c r="AU71" s="133"/>
      <c r="AV71" s="133"/>
      <c r="AX71" s="2"/>
      <c r="AY71" s="2"/>
      <c r="AZ71" s="2"/>
      <c r="BA71" s="2"/>
      <c r="BB71" s="2"/>
      <c r="BC71" s="2"/>
      <c r="BD71" s="2"/>
      <c r="BE71" s="2"/>
      <c r="BF71" s="2"/>
    </row>
    <row r="72" spans="1:58" ht="12.75">
      <c r="A72" s="2"/>
      <c r="I72" s="2"/>
      <c r="J72" s="2"/>
      <c r="AN72" s="132"/>
      <c r="AO72" s="132"/>
      <c r="AP72" s="132"/>
      <c r="AQ72" s="132"/>
      <c r="AR72" s="132"/>
      <c r="AS72" s="132"/>
      <c r="AT72" s="132"/>
      <c r="AU72" s="133"/>
      <c r="AV72" s="133"/>
      <c r="AX72" s="2"/>
      <c r="AY72" s="2"/>
      <c r="AZ72" s="2"/>
      <c r="BA72" s="2"/>
      <c r="BB72" s="2"/>
      <c r="BC72" s="2"/>
      <c r="BD72" s="2"/>
      <c r="BE72" s="2"/>
      <c r="BF72" s="2"/>
    </row>
    <row r="73" spans="1:58" ht="12.75">
      <c r="A73" s="2"/>
      <c r="I73" s="2"/>
      <c r="J73" s="2"/>
      <c r="AN73" s="132"/>
      <c r="AO73" s="132"/>
      <c r="AP73" s="132"/>
      <c r="AQ73" s="132"/>
      <c r="AR73" s="132"/>
      <c r="AS73" s="132"/>
      <c r="AT73" s="132"/>
      <c r="AU73" s="133"/>
      <c r="AV73" s="133"/>
      <c r="AX73" s="2"/>
      <c r="AY73" s="2"/>
      <c r="AZ73" s="2"/>
      <c r="BA73" s="2"/>
      <c r="BB73" s="2"/>
      <c r="BC73" s="2"/>
      <c r="BD73" s="2"/>
      <c r="BE73" s="2"/>
      <c r="BF73" s="2"/>
    </row>
    <row r="74" spans="1:58" ht="12.75">
      <c r="A74" s="2"/>
      <c r="I74" s="2"/>
      <c r="J74" s="2"/>
      <c r="AN74" s="132"/>
      <c r="AO74" s="132"/>
      <c r="AP74" s="132"/>
      <c r="AQ74" s="132"/>
      <c r="AR74" s="132"/>
      <c r="AS74" s="132"/>
      <c r="AT74" s="132"/>
      <c r="AU74" s="133"/>
      <c r="AV74" s="133"/>
      <c r="AX74" s="2"/>
      <c r="AY74" s="2"/>
      <c r="AZ74" s="2"/>
      <c r="BA74" s="2"/>
      <c r="BB74" s="2"/>
      <c r="BC74" s="2"/>
      <c r="BD74" s="2"/>
      <c r="BE74" s="2"/>
      <c r="BF74" s="2"/>
    </row>
    <row r="75" spans="1:58" ht="12.75">
      <c r="A75" s="2"/>
      <c r="I75" s="2"/>
      <c r="J75" s="2"/>
      <c r="AN75" s="95"/>
      <c r="AO75" s="95"/>
      <c r="AP75" s="95"/>
      <c r="AQ75" s="95"/>
      <c r="AR75" s="95"/>
      <c r="AS75" s="95"/>
      <c r="AT75" s="95"/>
      <c r="AX75" s="2"/>
      <c r="AY75" s="2"/>
      <c r="AZ75" s="2"/>
      <c r="BA75" s="2"/>
      <c r="BB75" s="2"/>
      <c r="BC75" s="2"/>
      <c r="BD75" s="2"/>
      <c r="BE75" s="2"/>
      <c r="BF75" s="2"/>
    </row>
    <row r="76" spans="1:58" ht="12.75">
      <c r="A76" s="2"/>
      <c r="I76" s="2"/>
      <c r="J76" s="2"/>
      <c r="AN76" s="94" t="s">
        <v>83</v>
      </c>
      <c r="AO76" s="94"/>
      <c r="AP76" s="94"/>
      <c r="AQ76" s="94"/>
      <c r="AR76" s="94"/>
      <c r="AS76" s="94"/>
      <c r="AT76" s="94"/>
      <c r="AX76" s="2"/>
      <c r="AY76" s="2"/>
      <c r="AZ76" s="2"/>
      <c r="BA76" s="2"/>
      <c r="BB76" s="2"/>
      <c r="BC76" s="2"/>
      <c r="BD76" s="2"/>
      <c r="BE76" s="2"/>
      <c r="BF76" s="2"/>
    </row>
    <row r="77" spans="1:58" ht="12.75">
      <c r="A77" s="2"/>
      <c r="I77" s="2"/>
      <c r="J77" s="2"/>
      <c r="AN77" s="134" t="s">
        <v>99</v>
      </c>
      <c r="AO77" s="132"/>
      <c r="AP77" s="132"/>
      <c r="AQ77" s="132"/>
      <c r="AR77" s="132"/>
      <c r="AS77" s="132"/>
      <c r="AT77" s="132"/>
      <c r="AU77" s="133"/>
      <c r="AV77" s="133"/>
      <c r="AX77" s="2"/>
      <c r="AY77" s="2"/>
      <c r="AZ77" s="2"/>
      <c r="BA77" s="2"/>
      <c r="BB77" s="2"/>
      <c r="BC77" s="2"/>
      <c r="BD77" s="2"/>
      <c r="BE77" s="2"/>
      <c r="BF77" s="2"/>
    </row>
    <row r="78" spans="1:58" ht="12.75">
      <c r="A78" s="2"/>
      <c r="I78" s="2"/>
      <c r="J78" s="2"/>
      <c r="AN78" s="132"/>
      <c r="AO78" s="132"/>
      <c r="AP78" s="132"/>
      <c r="AQ78" s="132"/>
      <c r="AR78" s="132"/>
      <c r="AS78" s="132"/>
      <c r="AT78" s="132"/>
      <c r="AU78" s="133"/>
      <c r="AV78" s="133"/>
      <c r="AX78" s="2"/>
      <c r="AY78" s="2"/>
      <c r="AZ78" s="2"/>
      <c r="BA78" s="2"/>
      <c r="BB78" s="2"/>
      <c r="BC78" s="2"/>
      <c r="BD78" s="2"/>
      <c r="BE78" s="2"/>
      <c r="BF78" s="2"/>
    </row>
    <row r="79" spans="1:58" ht="12.75">
      <c r="A79" s="2"/>
      <c r="I79" s="2"/>
      <c r="J79" s="2"/>
      <c r="AN79" s="132"/>
      <c r="AO79" s="132"/>
      <c r="AP79" s="132"/>
      <c r="AQ79" s="132"/>
      <c r="AR79" s="132"/>
      <c r="AS79" s="132"/>
      <c r="AT79" s="132"/>
      <c r="AU79" s="133"/>
      <c r="AV79" s="133"/>
      <c r="AX79" s="2"/>
      <c r="AY79" s="2"/>
      <c r="AZ79" s="2"/>
      <c r="BA79" s="2"/>
      <c r="BB79" s="2"/>
      <c r="BC79" s="2"/>
      <c r="BD79" s="2"/>
      <c r="BE79" s="2"/>
      <c r="BF79" s="2"/>
    </row>
    <row r="80" spans="1:58" ht="12.75">
      <c r="A80" s="2"/>
      <c r="I80" s="2"/>
      <c r="J80" s="2"/>
      <c r="AN80" s="132"/>
      <c r="AO80" s="132"/>
      <c r="AP80" s="132"/>
      <c r="AQ80" s="132"/>
      <c r="AR80" s="132"/>
      <c r="AS80" s="132"/>
      <c r="AT80" s="132"/>
      <c r="AU80" s="133"/>
      <c r="AV80" s="133"/>
      <c r="AX80" s="2"/>
      <c r="AY80" s="2"/>
      <c r="AZ80" s="2"/>
      <c r="BA80" s="2"/>
      <c r="BB80" s="2"/>
      <c r="BC80" s="2"/>
      <c r="BD80" s="2"/>
      <c r="BE80" s="2"/>
      <c r="BF80" s="2"/>
    </row>
    <row r="81" spans="1:58" ht="12.75">
      <c r="A81" s="2"/>
      <c r="I81" s="2"/>
      <c r="J81" s="2"/>
      <c r="AN81" s="132"/>
      <c r="AO81" s="132"/>
      <c r="AP81" s="132"/>
      <c r="AQ81" s="132"/>
      <c r="AR81" s="132"/>
      <c r="AS81" s="132"/>
      <c r="AT81" s="132"/>
      <c r="AU81" s="133"/>
      <c r="AV81" s="133"/>
      <c r="AX81" s="2"/>
      <c r="AY81" s="2"/>
      <c r="AZ81" s="2"/>
      <c r="BA81" s="2"/>
      <c r="BB81" s="2"/>
      <c r="BC81" s="2"/>
      <c r="BD81" s="2"/>
      <c r="BE81" s="2"/>
      <c r="BF81" s="2"/>
    </row>
    <row r="82" spans="1:58" ht="12.75">
      <c r="A82" s="2"/>
      <c r="I82" s="2"/>
      <c r="J82" s="2"/>
      <c r="AN82" s="132"/>
      <c r="AO82" s="132"/>
      <c r="AP82" s="132"/>
      <c r="AQ82" s="132"/>
      <c r="AR82" s="132"/>
      <c r="AS82" s="132"/>
      <c r="AT82" s="132"/>
      <c r="AU82" s="133"/>
      <c r="AV82" s="133"/>
      <c r="AX82" s="2"/>
      <c r="AY82" s="2"/>
      <c r="AZ82" s="2"/>
      <c r="BA82" s="2"/>
      <c r="BB82" s="2"/>
      <c r="BC82" s="2"/>
      <c r="BD82" s="2"/>
      <c r="BE82" s="2"/>
      <c r="BF82" s="2"/>
    </row>
    <row r="83" spans="1:58" ht="12.75">
      <c r="A83" s="2"/>
      <c r="I83" s="2"/>
      <c r="J83" s="2"/>
      <c r="AN83" s="132"/>
      <c r="AO83" s="132"/>
      <c r="AP83" s="132"/>
      <c r="AQ83" s="132"/>
      <c r="AR83" s="132"/>
      <c r="AS83" s="132"/>
      <c r="AT83" s="132"/>
      <c r="AU83" s="133"/>
      <c r="AV83" s="133"/>
      <c r="AX83" s="2"/>
      <c r="AY83" s="2"/>
      <c r="AZ83" s="2"/>
      <c r="BA83" s="2"/>
      <c r="BB83" s="2"/>
      <c r="BC83" s="2"/>
      <c r="BD83" s="2"/>
      <c r="BE83" s="2"/>
      <c r="BF83" s="2"/>
    </row>
    <row r="84" spans="1:58" ht="12.75">
      <c r="A84" s="2"/>
      <c r="I84" s="2"/>
      <c r="J84" s="2"/>
      <c r="AN84" s="132"/>
      <c r="AO84" s="132"/>
      <c r="AP84" s="132"/>
      <c r="AQ84" s="132"/>
      <c r="AR84" s="132"/>
      <c r="AS84" s="132"/>
      <c r="AT84" s="132"/>
      <c r="AU84" s="133"/>
      <c r="AV84" s="133"/>
      <c r="AX84" s="2"/>
      <c r="AY84" s="2"/>
      <c r="AZ84" s="2"/>
      <c r="BA84" s="2"/>
      <c r="BB84" s="2"/>
      <c r="BC84" s="2"/>
      <c r="BD84" s="2"/>
      <c r="BE84" s="2"/>
      <c r="BF84" s="2"/>
    </row>
    <row r="85" spans="1:58" ht="12.75">
      <c r="A85" s="2"/>
      <c r="I85" s="2"/>
      <c r="J85" s="2"/>
      <c r="AN85" s="96"/>
      <c r="AO85" s="96"/>
      <c r="AP85" s="96"/>
      <c r="AQ85" s="96"/>
      <c r="AR85" s="96"/>
      <c r="AS85" s="96"/>
      <c r="AT85" s="96"/>
      <c r="AX85" s="2"/>
      <c r="AY85" s="2"/>
      <c r="AZ85" s="2"/>
      <c r="BA85" s="2"/>
      <c r="BB85" s="2"/>
      <c r="BC85" s="2"/>
      <c r="BD85" s="2"/>
      <c r="BE85" s="2"/>
      <c r="BF85" s="2"/>
    </row>
    <row r="86" spans="1:58" ht="12.75">
      <c r="A86" s="2"/>
      <c r="I86" s="2"/>
      <c r="J86" s="2"/>
      <c r="AN86" s="97" t="s">
        <v>84</v>
      </c>
      <c r="AO86" s="97"/>
      <c r="AP86" s="97"/>
      <c r="AQ86" s="97"/>
      <c r="AR86" s="97"/>
      <c r="AS86" s="97"/>
      <c r="AT86" s="97"/>
      <c r="AX86" s="2"/>
      <c r="AY86" s="2"/>
      <c r="AZ86" s="2"/>
      <c r="BA86" s="2"/>
      <c r="BB86" s="2"/>
      <c r="BC86" s="2"/>
      <c r="BD86" s="2"/>
      <c r="BE86" s="2"/>
      <c r="BF86" s="2"/>
    </row>
    <row r="87" spans="1:58" ht="15">
      <c r="A87" s="2"/>
      <c r="I87" s="2"/>
      <c r="J87" s="2"/>
      <c r="AN87" s="98"/>
      <c r="AO87" s="98"/>
      <c r="AP87" s="98"/>
      <c r="AQ87" s="98"/>
      <c r="AR87" s="98"/>
      <c r="AS87" s="98"/>
      <c r="AT87" s="98"/>
      <c r="AX87" s="2"/>
      <c r="AY87" s="2"/>
      <c r="AZ87" s="2"/>
      <c r="BA87" s="2"/>
      <c r="BB87" s="2"/>
      <c r="BC87" s="2"/>
      <c r="BD87" s="2"/>
      <c r="BE87" s="2"/>
      <c r="BF87" s="2"/>
    </row>
    <row r="88" spans="1:58" ht="15">
      <c r="A88" s="2"/>
      <c r="I88" s="2"/>
      <c r="J88" s="2"/>
      <c r="AN88" s="99" t="s">
        <v>85</v>
      </c>
      <c r="AO88" s="100"/>
      <c r="AP88" s="101"/>
      <c r="AQ88" s="101"/>
      <c r="AR88" s="101"/>
      <c r="AS88" s="101"/>
      <c r="AT88" s="101"/>
      <c r="AU88" s="102"/>
      <c r="AV88" s="103"/>
      <c r="AX88" s="2"/>
      <c r="AY88" s="2"/>
      <c r="AZ88" s="2"/>
      <c r="BA88" s="2"/>
      <c r="BB88" s="2"/>
      <c r="BC88" s="2"/>
      <c r="BD88" s="2"/>
      <c r="BE88" s="2"/>
      <c r="BF88" s="2"/>
    </row>
    <row r="89" spans="1:58" ht="12.75">
      <c r="A89" s="2"/>
      <c r="I89" s="2"/>
      <c r="J89" s="2"/>
      <c r="AN89" s="104" t="s">
        <v>86</v>
      </c>
      <c r="AO89" s="62"/>
      <c r="AP89" s="135"/>
      <c r="AQ89" s="133"/>
      <c r="AR89" s="133"/>
      <c r="AS89" s="133"/>
      <c r="AT89" s="133"/>
      <c r="AU89" s="133"/>
      <c r="AV89" s="136"/>
      <c r="AX89" s="2"/>
      <c r="AY89" s="2"/>
      <c r="AZ89" s="2"/>
      <c r="BA89" s="2"/>
      <c r="BB89" s="2"/>
      <c r="BC89" s="2"/>
      <c r="BD89" s="2"/>
      <c r="BE89" s="2"/>
      <c r="BF89" s="2"/>
    </row>
    <row r="90" spans="1:58" ht="12.75">
      <c r="A90" s="2"/>
      <c r="I90" s="2"/>
      <c r="J90" s="2"/>
      <c r="AN90" s="104"/>
      <c r="AO90" s="71"/>
      <c r="AP90" s="133"/>
      <c r="AQ90" s="133"/>
      <c r="AR90" s="133"/>
      <c r="AS90" s="133"/>
      <c r="AT90" s="133"/>
      <c r="AU90" s="133"/>
      <c r="AV90" s="136"/>
      <c r="AX90" s="2"/>
      <c r="AY90" s="2"/>
      <c r="AZ90" s="2"/>
      <c r="BA90" s="2"/>
      <c r="BB90" s="2"/>
      <c r="BC90" s="2"/>
      <c r="BD90" s="2"/>
      <c r="BE90" s="2"/>
      <c r="BF90" s="2"/>
    </row>
    <row r="91" spans="1:58" ht="12.75">
      <c r="A91" s="2"/>
      <c r="I91" s="2"/>
      <c r="J91" s="2"/>
      <c r="AN91" s="104"/>
      <c r="AO91" s="71"/>
      <c r="AP91" s="133"/>
      <c r="AQ91" s="133"/>
      <c r="AR91" s="133"/>
      <c r="AS91" s="133"/>
      <c r="AT91" s="133"/>
      <c r="AU91" s="133"/>
      <c r="AV91" s="136"/>
      <c r="AX91" s="2"/>
      <c r="AY91" s="2"/>
      <c r="AZ91" s="2"/>
      <c r="BA91" s="2"/>
      <c r="BB91" s="2"/>
      <c r="BC91" s="2"/>
      <c r="BD91" s="2"/>
      <c r="BE91" s="2"/>
      <c r="BF91" s="2"/>
    </row>
    <row r="92" spans="1:58" ht="12.75">
      <c r="A92" s="2"/>
      <c r="I92" s="2"/>
      <c r="J92" s="2"/>
      <c r="AN92" s="137" t="s">
        <v>87</v>
      </c>
      <c r="AO92" s="138"/>
      <c r="AP92" s="141"/>
      <c r="AQ92" s="141"/>
      <c r="AR92" s="141"/>
      <c r="AS92" s="141"/>
      <c r="AT92" s="141"/>
      <c r="AU92" s="142"/>
      <c r="AV92" s="136"/>
      <c r="AX92" s="2"/>
      <c r="AY92" s="2"/>
      <c r="AZ92" s="2"/>
      <c r="BA92" s="2"/>
      <c r="BB92" s="2"/>
      <c r="BC92" s="2"/>
      <c r="BD92" s="2"/>
      <c r="BE92" s="2"/>
      <c r="BF92" s="2"/>
    </row>
    <row r="93" spans="1:58" ht="12.75">
      <c r="A93" s="2"/>
      <c r="I93" s="2"/>
      <c r="J93" s="2"/>
      <c r="AN93" s="139"/>
      <c r="AO93" s="140"/>
      <c r="AP93" s="143"/>
      <c r="AQ93" s="143"/>
      <c r="AR93" s="143"/>
      <c r="AS93" s="143"/>
      <c r="AT93" s="143"/>
      <c r="AU93" s="129"/>
      <c r="AV93" s="130"/>
      <c r="AX93" s="2"/>
      <c r="AY93" s="2"/>
      <c r="AZ93" s="2"/>
      <c r="BA93" s="2"/>
      <c r="BB93" s="2"/>
      <c r="BC93" s="2"/>
      <c r="BD93" s="2"/>
      <c r="BE93" s="2"/>
      <c r="BF93" s="2"/>
    </row>
  </sheetData>
  <sheetProtection/>
  <mergeCells count="25">
    <mergeCell ref="AQ2:AV2"/>
    <mergeCell ref="AQ4:AV4"/>
    <mergeCell ref="E6:F6"/>
    <mergeCell ref="G6:H6"/>
    <mergeCell ref="L6:P6"/>
    <mergeCell ref="AR6:AV6"/>
    <mergeCell ref="AT7:AV7"/>
    <mergeCell ref="AR8:AV8"/>
    <mergeCell ref="AR9:AV9"/>
    <mergeCell ref="AN42:AQ42"/>
    <mergeCell ref="AN43:AQ43"/>
    <mergeCell ref="AR43:AV43"/>
    <mergeCell ref="AP44:AV44"/>
    <mergeCell ref="AR56:AV56"/>
    <mergeCell ref="AR57:AV57"/>
    <mergeCell ref="AR58:AV58"/>
    <mergeCell ref="AR59:AV59"/>
    <mergeCell ref="AR60:AV60"/>
    <mergeCell ref="AT45:AV46"/>
    <mergeCell ref="AR61:AV61"/>
    <mergeCell ref="AN68:AV74"/>
    <mergeCell ref="AN77:AV84"/>
    <mergeCell ref="AP89:AV91"/>
    <mergeCell ref="AN92:AO93"/>
    <mergeCell ref="AP92:AV93"/>
  </mergeCells>
  <printOptions horizontalCentered="1" verticalCentered="1"/>
  <pageMargins left="0.7874015748031497" right="0.7874015748031497" top="0.984251968503937" bottom="0.984251968503937" header="0.1968503937007874" footer="0.15748031496062992"/>
  <pageSetup fitToHeight="1" fitToWidth="1" horizontalDpi="300" verticalDpi="300" orientation="landscape" paperSize="9" scale="60"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Cécile</dc:creator>
  <cp:keywords/>
  <dc:description/>
  <cp:lastModifiedBy>UR117</cp:lastModifiedBy>
  <cp:lastPrinted>2016-09-29T14:18:34Z</cp:lastPrinted>
  <dcterms:created xsi:type="dcterms:W3CDTF">2016-09-27T15:22:59Z</dcterms:created>
  <dcterms:modified xsi:type="dcterms:W3CDTF">2016-10-05T14:03:14Z</dcterms:modified>
  <cp:category/>
  <cp:version/>
  <cp:contentType/>
  <cp:contentStatus/>
</cp:coreProperties>
</file>